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305" windowHeight="981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'Лист1'!$A$54</definedName>
    <definedName name="_ftnref1" localSheetId="0">'Лист1'!#REF!</definedName>
  </definedNames>
  <calcPr fullCalcOnLoad="1"/>
</workbook>
</file>

<file path=xl/sharedStrings.xml><?xml version="1.0" encoding="utf-8"?>
<sst xmlns="http://schemas.openxmlformats.org/spreadsheetml/2006/main" count="110" uniqueCount="76">
  <si>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</si>
  <si>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</si>
  <si>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</si>
  <si>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</si>
  <si>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</si>
  <si>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</si>
  <si>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</si>
  <si>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</si>
  <si>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</si>
  <si>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</si>
  <si>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</si>
  <si>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</si>
  <si>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 xml:space="preserve">Май  </t>
  </si>
  <si>
    <t>Июнь</t>
  </si>
  <si>
    <t>Июль</t>
  </si>
  <si>
    <t xml:space="preserve">Август </t>
  </si>
  <si>
    <t>Номера календарных недель</t>
  </si>
  <si>
    <t>I курс</t>
  </si>
  <si>
    <t>ОП. 00</t>
  </si>
  <si>
    <t xml:space="preserve">Общепрофессиональный  цикл </t>
  </si>
  <si>
    <t>обяз. уч.</t>
  </si>
  <si>
    <t>сам. р. с.</t>
  </si>
  <si>
    <t>ОП. 01</t>
  </si>
  <si>
    <t>ОП. 02</t>
  </si>
  <si>
    <t>ОП.03</t>
  </si>
  <si>
    <t>Безопасность жизнедеятельности</t>
  </si>
  <si>
    <t>П.00</t>
  </si>
  <si>
    <t xml:space="preserve">Профессиональный цикл </t>
  </si>
  <si>
    <t>ПМ. 01</t>
  </si>
  <si>
    <t>МДК.01.01</t>
  </si>
  <si>
    <t>МДК.1.02</t>
  </si>
  <si>
    <t>УП. 01.</t>
  </si>
  <si>
    <t>ПП. 01.</t>
  </si>
  <si>
    <t>ПМ. 02</t>
  </si>
  <si>
    <t>МДК.02.01</t>
  </si>
  <si>
    <t>УП. 02.</t>
  </si>
  <si>
    <t>ПП. 02.</t>
  </si>
  <si>
    <t>ПМ. 03</t>
  </si>
  <si>
    <t>МДК.03.01</t>
  </si>
  <si>
    <t>МДК.03.02</t>
  </si>
  <si>
    <t>УП. 03.</t>
  </si>
  <si>
    <t>ПП. 03.</t>
  </si>
  <si>
    <t>ФК.00</t>
  </si>
  <si>
    <t xml:space="preserve">Физическая культура </t>
  </si>
  <si>
    <t>Всего час. в неделю самостоятельной работы студентов</t>
  </si>
  <si>
    <t>Всего часов в неделю</t>
  </si>
  <si>
    <t>Порядковые номера недель учебного года</t>
  </si>
  <si>
    <t>ВСЕГО ЧАСОВ</t>
  </si>
  <si>
    <t>Всего час. в неделю обязательной учебной нагрузки</t>
  </si>
  <si>
    <t xml:space="preserve">ОП 04. </t>
  </si>
  <si>
    <t xml:space="preserve">Электротехника </t>
  </si>
  <si>
    <t>Охрана труда</t>
  </si>
  <si>
    <t xml:space="preserve">Материаловедение </t>
  </si>
  <si>
    <t>Техническое обслуживание и ремонт автотранспорта</t>
  </si>
  <si>
    <t>Слесарное дело и технические измерения</t>
  </si>
  <si>
    <t>Устройство, техническое обслуживание и ремонт автотранспорта</t>
  </si>
  <si>
    <t>Заправка транспортных средств горючими и смазочными материалами</t>
  </si>
  <si>
    <t>Транспортировка грузов и перевозка пассажиров</t>
  </si>
  <si>
    <t>Теоретическая подготовка водителей автомобилей категорий "В" и "С"</t>
  </si>
  <si>
    <t>Оборудование и эксплуатация заправочных станций</t>
  </si>
  <si>
    <t>Организация транспортировки, приема , хранения и отпуска нефтепродуктов</t>
  </si>
  <si>
    <t xml:space="preserve">  </t>
  </si>
  <si>
    <t>26 авг. – 1сент.</t>
  </si>
  <si>
    <t>30 сент. – 6 окт.</t>
  </si>
  <si>
    <t>28окт. -3 ноября</t>
  </si>
  <si>
    <t>25 нояб. –1 дек.</t>
  </si>
  <si>
    <t>30 декаб. –5 янв.</t>
  </si>
  <si>
    <t>27янв. –2 февр.</t>
  </si>
  <si>
    <t>24 фев. –2 мар.</t>
  </si>
  <si>
    <t>31 мар. –6 апр.</t>
  </si>
  <si>
    <t>28 апр. – 4 мая</t>
  </si>
  <si>
    <t>26 мая –1 июн.</t>
  </si>
  <si>
    <t>30 июня –6 июля</t>
  </si>
  <si>
    <t>28 июля. –3 авг.</t>
  </si>
  <si>
    <t>ППКРС 190631.01 Автомеханик   10 месяцев</t>
  </si>
  <si>
    <t>Календарный график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</si>
</sst>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42" applyAlignment="1" applyProtection="1">
      <alignment/>
      <protection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textRotation="90" wrapText="1"/>
    </xf>
    <xf numFmtId="0" fontId="4" fillId="0" borderId="11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textRotation="90" wrapText="1"/>
    </xf>
    <xf numFmtId="0" fontId="4" fillId="0" borderId="13" xfId="0" applyFont="1" applyBorder="1" applyAlignment="1">
      <alignment textRotation="90" wrapText="1"/>
    </xf>
    <xf numFmtId="0" fontId="4" fillId="0" borderId="0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4" xfId="0" applyFont="1" applyBorder="1" applyAlignment="1">
      <alignment textRotation="90" wrapText="1"/>
    </xf>
    <xf numFmtId="0" fontId="4" fillId="0" borderId="15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20" xfId="0" applyFont="1" applyBorder="1" applyAlignment="1" applyProtection="1">
      <alignment horizontal="center" textRotation="90"/>
      <protection locked="0"/>
    </xf>
    <xf numFmtId="0" fontId="5" fillId="0" borderId="20" xfId="0" applyFont="1" applyBorder="1" applyAlignment="1" applyProtection="1">
      <alignment horizontal="center" textRotation="90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/>
    </xf>
    <xf numFmtId="0" fontId="10" fillId="33" borderId="10" xfId="0" applyFont="1" applyFill="1" applyBorder="1" applyAlignment="1">
      <alignment horizontal="center" wrapText="1"/>
    </xf>
    <xf numFmtId="0" fontId="10" fillId="0" borderId="10" xfId="0" applyFont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0" fillId="0" borderId="12" xfId="0" applyFont="1" applyBorder="1" applyAlignment="1" applyProtection="1">
      <alignment horizontal="center" wrapText="1"/>
      <protection locked="0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" fillId="34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" fillId="34" borderId="13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5" fillId="0" borderId="20" xfId="0" applyFont="1" applyBorder="1" applyAlignment="1" applyProtection="1">
      <alignment horizontal="center" vertical="center" textRotation="90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1" fillId="0" borderId="12" xfId="0" applyFont="1" applyBorder="1" applyAlignment="1" applyProtection="1">
      <alignment horizontal="center" textRotation="90"/>
      <protection locked="0"/>
    </xf>
    <xf numFmtId="0" fontId="5" fillId="0" borderId="12" xfId="0" applyFont="1" applyBorder="1" applyAlignment="1" applyProtection="1">
      <alignment horizontal="center" textRotation="90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30" xfId="0" applyFont="1" applyBorder="1" applyAlignment="1">
      <alignment horizontal="center" textRotation="90" wrapText="1"/>
    </xf>
    <xf numFmtId="0" fontId="4" fillId="0" borderId="31" xfId="0" applyFont="1" applyBorder="1" applyAlignment="1">
      <alignment horizontal="center" textRotation="90" wrapText="1"/>
    </xf>
    <xf numFmtId="0" fontId="4" fillId="0" borderId="32" xfId="0" applyFont="1" applyBorder="1" applyAlignment="1">
      <alignment horizontal="center" textRotation="90" wrapText="1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20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 textRotation="1" wrapText="1"/>
      <protection locked="0"/>
    </xf>
    <xf numFmtId="0" fontId="13" fillId="0" borderId="25" xfId="0" applyFont="1" applyBorder="1" applyAlignment="1" applyProtection="1">
      <alignment horizontal="center" vertical="center" textRotation="1" wrapText="1"/>
      <protection locked="0"/>
    </xf>
    <xf numFmtId="0" fontId="13" fillId="0" borderId="26" xfId="0" applyFont="1" applyBorder="1" applyAlignment="1" applyProtection="1">
      <alignment horizontal="center" vertical="center" textRotation="1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0" fontId="4" fillId="33" borderId="34" xfId="0" applyFont="1" applyFill="1" applyBorder="1" applyAlignment="1">
      <alignment horizontal="center" vertical="top" wrapText="1"/>
    </xf>
    <xf numFmtId="0" fontId="4" fillId="33" borderId="35" xfId="0" applyFont="1" applyFill="1" applyBorder="1" applyAlignment="1">
      <alignment horizontal="center" vertical="top" wrapText="1"/>
    </xf>
    <xf numFmtId="0" fontId="4" fillId="33" borderId="36" xfId="0" applyFont="1" applyFill="1" applyBorder="1" applyAlignment="1">
      <alignment horizontal="center" vertical="top" wrapText="1"/>
    </xf>
    <xf numFmtId="0" fontId="4" fillId="33" borderId="3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3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34" xfId="0" applyFont="1" applyFill="1" applyBorder="1" applyAlignment="1">
      <alignment vertical="center" wrapText="1"/>
    </xf>
    <xf numFmtId="0" fontId="4" fillId="33" borderId="35" xfId="0" applyFont="1" applyFill="1" applyBorder="1" applyAlignment="1">
      <alignment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" fillId="0" borderId="33" xfId="0" applyFont="1" applyBorder="1" applyAlignment="1" applyProtection="1">
      <alignment vertical="center" wrapText="1"/>
      <protection locked="0"/>
    </xf>
    <xf numFmtId="0" fontId="1" fillId="0" borderId="14" xfId="0" applyFont="1" applyBorder="1" applyAlignment="1" applyProtection="1">
      <alignment vertical="center" wrapText="1"/>
      <protection locked="0"/>
    </xf>
    <xf numFmtId="0" fontId="5" fillId="0" borderId="37" xfId="0" applyFont="1" applyBorder="1" applyAlignment="1" applyProtection="1">
      <alignment horizontal="center" textRotation="90" wrapText="1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vertical="center" wrapText="1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F54"/>
  <sheetViews>
    <sheetView tabSelected="1" zoomScale="75" zoomScaleNormal="75" zoomScalePageLayoutView="0" workbookViewId="0" topLeftCell="A1">
      <selection activeCell="B2" sqref="B2"/>
    </sheetView>
  </sheetViews>
  <sheetFormatPr defaultColWidth="9.00390625" defaultRowHeight="12.75"/>
  <cols>
    <col min="1" max="1" width="5.625" style="0" customWidth="1"/>
    <col min="2" max="2" width="12.625" style="0" customWidth="1"/>
    <col min="3" max="3" width="38.75390625" style="0" customWidth="1"/>
    <col min="5" max="11" width="4.75390625" style="1" customWidth="1"/>
    <col min="12" max="12" width="6.125" style="1" customWidth="1"/>
    <col min="13" max="57" width="4.75390625" style="1" customWidth="1"/>
    <col min="58" max="58" width="10.00390625" style="1" customWidth="1"/>
  </cols>
  <sheetData>
    <row r="2" ht="18">
      <c r="B2" s="23" t="s">
        <v>75</v>
      </c>
    </row>
    <row r="3" ht="18">
      <c r="C3" s="23" t="s">
        <v>74</v>
      </c>
    </row>
    <row r="4" ht="13.5" thickBot="1"/>
    <row r="5" spans="1:58" ht="1.5" customHeight="1" hidden="1" thickBot="1">
      <c r="A5" s="12"/>
      <c r="B5" s="12"/>
      <c r="C5" s="13"/>
      <c r="D5" s="1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pans="1:58" ht="15.75" hidden="1" thickBot="1">
      <c r="A6" s="4"/>
      <c r="B6" s="4"/>
      <c r="C6" s="5"/>
      <c r="D6" s="6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</row>
    <row r="7" spans="1:58" ht="15.75" hidden="1" thickBot="1">
      <c r="A7" s="9"/>
      <c r="B7" s="9"/>
      <c r="C7" s="10"/>
      <c r="D7" s="11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</row>
    <row r="8" spans="1:58" ht="95.25" customHeight="1">
      <c r="A8" s="59" t="s">
        <v>0</v>
      </c>
      <c r="B8" s="56" t="s">
        <v>1</v>
      </c>
      <c r="C8" s="56" t="s">
        <v>2</v>
      </c>
      <c r="D8" s="56" t="s">
        <v>3</v>
      </c>
      <c r="E8" s="42" t="s">
        <v>62</v>
      </c>
      <c r="F8" s="53" t="s">
        <v>4</v>
      </c>
      <c r="G8" s="54"/>
      <c r="H8" s="54"/>
      <c r="I8" s="55"/>
      <c r="J8" s="42" t="s">
        <v>63</v>
      </c>
      <c r="K8" s="53" t="s">
        <v>5</v>
      </c>
      <c r="L8" s="54"/>
      <c r="M8" s="55"/>
      <c r="N8" s="20" t="s">
        <v>64</v>
      </c>
      <c r="O8" s="64" t="s">
        <v>6</v>
      </c>
      <c r="P8" s="64"/>
      <c r="Q8" s="64"/>
      <c r="R8" s="20" t="s">
        <v>65</v>
      </c>
      <c r="S8" s="53" t="s">
        <v>7</v>
      </c>
      <c r="T8" s="54"/>
      <c r="U8" s="54"/>
      <c r="V8" s="55"/>
      <c r="W8" s="20" t="s">
        <v>66</v>
      </c>
      <c r="X8" s="53" t="s">
        <v>8</v>
      </c>
      <c r="Y8" s="54"/>
      <c r="Z8" s="54"/>
      <c r="AA8" s="20" t="s">
        <v>67</v>
      </c>
      <c r="AB8" s="65" t="s">
        <v>9</v>
      </c>
      <c r="AC8" s="66"/>
      <c r="AD8" s="67"/>
      <c r="AE8" s="20" t="s">
        <v>68</v>
      </c>
      <c r="AF8" s="49" t="s">
        <v>10</v>
      </c>
      <c r="AG8" s="49"/>
      <c r="AH8" s="49"/>
      <c r="AI8" s="49"/>
      <c r="AJ8" s="43" t="s">
        <v>69</v>
      </c>
      <c r="AK8" s="50" t="s">
        <v>11</v>
      </c>
      <c r="AL8" s="51"/>
      <c r="AM8" s="52"/>
      <c r="AN8" s="44" t="s">
        <v>70</v>
      </c>
      <c r="AO8" s="49" t="s">
        <v>12</v>
      </c>
      <c r="AP8" s="49"/>
      <c r="AQ8" s="49"/>
      <c r="AR8" s="45" t="s">
        <v>71</v>
      </c>
      <c r="AS8" s="49" t="s">
        <v>13</v>
      </c>
      <c r="AT8" s="49"/>
      <c r="AU8" s="49"/>
      <c r="AV8" s="49"/>
      <c r="AW8" s="45" t="s">
        <v>72</v>
      </c>
      <c r="AX8" s="53" t="s">
        <v>14</v>
      </c>
      <c r="AY8" s="54"/>
      <c r="AZ8" s="55"/>
      <c r="BA8" s="19" t="s">
        <v>73</v>
      </c>
      <c r="BB8" s="46" t="s">
        <v>15</v>
      </c>
      <c r="BC8" s="47"/>
      <c r="BD8" s="47"/>
      <c r="BE8" s="48"/>
      <c r="BF8" s="15" t="s">
        <v>47</v>
      </c>
    </row>
    <row r="9" spans="1:58" ht="20.25" customHeight="1">
      <c r="A9" s="60"/>
      <c r="B9" s="57"/>
      <c r="C9" s="57"/>
      <c r="D9" s="57"/>
      <c r="E9" s="68" t="s">
        <v>16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9"/>
    </row>
    <row r="10" spans="1:58" ht="15">
      <c r="A10" s="60"/>
      <c r="B10" s="57"/>
      <c r="C10" s="57"/>
      <c r="D10" s="57"/>
      <c r="E10" s="7">
        <v>35</v>
      </c>
      <c r="F10" s="7">
        <f>E10+1</f>
        <v>36</v>
      </c>
      <c r="G10" s="7">
        <f aca="true" t="shared" si="0" ref="G10:BF10">F10+1</f>
        <v>37</v>
      </c>
      <c r="H10" s="7">
        <f t="shared" si="0"/>
        <v>38</v>
      </c>
      <c r="I10" s="7">
        <f t="shared" si="0"/>
        <v>39</v>
      </c>
      <c r="J10" s="7">
        <f t="shared" si="0"/>
        <v>40</v>
      </c>
      <c r="K10" s="7">
        <f t="shared" si="0"/>
        <v>41</v>
      </c>
      <c r="L10" s="7">
        <f t="shared" si="0"/>
        <v>42</v>
      </c>
      <c r="M10" s="7">
        <f t="shared" si="0"/>
        <v>43</v>
      </c>
      <c r="N10" s="7">
        <f t="shared" si="0"/>
        <v>44</v>
      </c>
      <c r="O10" s="7">
        <f t="shared" si="0"/>
        <v>45</v>
      </c>
      <c r="P10" s="7">
        <f t="shared" si="0"/>
        <v>46</v>
      </c>
      <c r="Q10" s="7">
        <f t="shared" si="0"/>
        <v>47</v>
      </c>
      <c r="R10" s="7">
        <f t="shared" si="0"/>
        <v>48</v>
      </c>
      <c r="S10" s="7">
        <f t="shared" si="0"/>
        <v>49</v>
      </c>
      <c r="T10" s="7">
        <f t="shared" si="0"/>
        <v>50</v>
      </c>
      <c r="U10" s="7">
        <f t="shared" si="0"/>
        <v>51</v>
      </c>
      <c r="V10" s="7">
        <f t="shared" si="0"/>
        <v>52</v>
      </c>
      <c r="W10" s="7">
        <v>1</v>
      </c>
      <c r="X10" s="7">
        <f t="shared" si="0"/>
        <v>2</v>
      </c>
      <c r="Y10" s="7">
        <f t="shared" si="0"/>
        <v>3</v>
      </c>
      <c r="Z10" s="7">
        <f t="shared" si="0"/>
        <v>4</v>
      </c>
      <c r="AA10" s="7">
        <f t="shared" si="0"/>
        <v>5</v>
      </c>
      <c r="AB10" s="7">
        <f t="shared" si="0"/>
        <v>6</v>
      </c>
      <c r="AC10" s="7">
        <f t="shared" si="0"/>
        <v>7</v>
      </c>
      <c r="AD10" s="7">
        <f t="shared" si="0"/>
        <v>8</v>
      </c>
      <c r="AE10" s="7">
        <f t="shared" si="0"/>
        <v>9</v>
      </c>
      <c r="AF10" s="7">
        <f t="shared" si="0"/>
        <v>10</v>
      </c>
      <c r="AG10" s="7">
        <f t="shared" si="0"/>
        <v>11</v>
      </c>
      <c r="AH10" s="7">
        <f t="shared" si="0"/>
        <v>12</v>
      </c>
      <c r="AI10" s="7">
        <f t="shared" si="0"/>
        <v>13</v>
      </c>
      <c r="AJ10" s="7">
        <f t="shared" si="0"/>
        <v>14</v>
      </c>
      <c r="AK10" s="7">
        <f t="shared" si="0"/>
        <v>15</v>
      </c>
      <c r="AL10" s="7">
        <f t="shared" si="0"/>
        <v>16</v>
      </c>
      <c r="AM10" s="7">
        <f t="shared" si="0"/>
        <v>17</v>
      </c>
      <c r="AN10" s="7">
        <f t="shared" si="0"/>
        <v>18</v>
      </c>
      <c r="AO10" s="7">
        <f t="shared" si="0"/>
        <v>19</v>
      </c>
      <c r="AP10" s="7">
        <f t="shared" si="0"/>
        <v>20</v>
      </c>
      <c r="AQ10" s="7">
        <f t="shared" si="0"/>
        <v>21</v>
      </c>
      <c r="AR10" s="7">
        <f t="shared" si="0"/>
        <v>22</v>
      </c>
      <c r="AS10" s="7">
        <f t="shared" si="0"/>
        <v>23</v>
      </c>
      <c r="AT10" s="7">
        <f t="shared" si="0"/>
        <v>24</v>
      </c>
      <c r="AU10" s="7">
        <f t="shared" si="0"/>
        <v>25</v>
      </c>
      <c r="AV10" s="7">
        <f t="shared" si="0"/>
        <v>26</v>
      </c>
      <c r="AW10" s="7">
        <f t="shared" si="0"/>
        <v>27</v>
      </c>
      <c r="AX10" s="7">
        <f t="shared" si="0"/>
        <v>28</v>
      </c>
      <c r="AY10" s="7">
        <f t="shared" si="0"/>
        <v>29</v>
      </c>
      <c r="AZ10" s="7">
        <f t="shared" si="0"/>
        <v>30</v>
      </c>
      <c r="BA10" s="7">
        <f t="shared" si="0"/>
        <v>31</v>
      </c>
      <c r="BB10" s="7">
        <f t="shared" si="0"/>
        <v>32</v>
      </c>
      <c r="BC10" s="7">
        <f t="shared" si="0"/>
        <v>33</v>
      </c>
      <c r="BD10" s="7">
        <f t="shared" si="0"/>
        <v>34</v>
      </c>
      <c r="BE10" s="7">
        <f t="shared" si="0"/>
        <v>35</v>
      </c>
      <c r="BF10" s="16">
        <f t="shared" si="0"/>
        <v>36</v>
      </c>
    </row>
    <row r="11" spans="1:58" ht="18">
      <c r="A11" s="60"/>
      <c r="B11" s="57"/>
      <c r="C11" s="57"/>
      <c r="D11" s="57"/>
      <c r="E11" s="62" t="s">
        <v>46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3"/>
    </row>
    <row r="12" spans="1:58" ht="17.25" customHeight="1" thickBot="1">
      <c r="A12" s="61"/>
      <c r="B12" s="58"/>
      <c r="C12" s="58"/>
      <c r="D12" s="58"/>
      <c r="E12" s="17">
        <f>1</f>
        <v>1</v>
      </c>
      <c r="F12" s="17">
        <f>E12+1</f>
        <v>2</v>
      </c>
      <c r="G12" s="17">
        <f aca="true" t="shared" si="1" ref="G12:BF12">F12+1</f>
        <v>3</v>
      </c>
      <c r="H12" s="17">
        <f t="shared" si="1"/>
        <v>4</v>
      </c>
      <c r="I12" s="17">
        <f t="shared" si="1"/>
        <v>5</v>
      </c>
      <c r="J12" s="17">
        <f t="shared" si="1"/>
        <v>6</v>
      </c>
      <c r="K12" s="17">
        <f t="shared" si="1"/>
        <v>7</v>
      </c>
      <c r="L12" s="17">
        <f t="shared" si="1"/>
        <v>8</v>
      </c>
      <c r="M12" s="17">
        <f t="shared" si="1"/>
        <v>9</v>
      </c>
      <c r="N12" s="17">
        <f t="shared" si="1"/>
        <v>10</v>
      </c>
      <c r="O12" s="17">
        <f t="shared" si="1"/>
        <v>11</v>
      </c>
      <c r="P12" s="17">
        <f t="shared" si="1"/>
        <v>12</v>
      </c>
      <c r="Q12" s="17">
        <f t="shared" si="1"/>
        <v>13</v>
      </c>
      <c r="R12" s="17">
        <f t="shared" si="1"/>
        <v>14</v>
      </c>
      <c r="S12" s="17">
        <f t="shared" si="1"/>
        <v>15</v>
      </c>
      <c r="T12" s="17">
        <f t="shared" si="1"/>
        <v>16</v>
      </c>
      <c r="U12" s="17">
        <f t="shared" si="1"/>
        <v>17</v>
      </c>
      <c r="V12" s="17">
        <f t="shared" si="1"/>
        <v>18</v>
      </c>
      <c r="W12" s="17">
        <f t="shared" si="1"/>
        <v>19</v>
      </c>
      <c r="X12" s="17">
        <f t="shared" si="1"/>
        <v>20</v>
      </c>
      <c r="Y12" s="17">
        <f t="shared" si="1"/>
        <v>21</v>
      </c>
      <c r="Z12" s="17">
        <f t="shared" si="1"/>
        <v>22</v>
      </c>
      <c r="AA12" s="17">
        <f t="shared" si="1"/>
        <v>23</v>
      </c>
      <c r="AB12" s="17">
        <f t="shared" si="1"/>
        <v>24</v>
      </c>
      <c r="AC12" s="17">
        <f t="shared" si="1"/>
        <v>25</v>
      </c>
      <c r="AD12" s="17">
        <f t="shared" si="1"/>
        <v>26</v>
      </c>
      <c r="AE12" s="17">
        <f t="shared" si="1"/>
        <v>27</v>
      </c>
      <c r="AF12" s="17">
        <f t="shared" si="1"/>
        <v>28</v>
      </c>
      <c r="AG12" s="17">
        <f t="shared" si="1"/>
        <v>29</v>
      </c>
      <c r="AH12" s="17">
        <f t="shared" si="1"/>
        <v>30</v>
      </c>
      <c r="AI12" s="17">
        <f t="shared" si="1"/>
        <v>31</v>
      </c>
      <c r="AJ12" s="17">
        <f t="shared" si="1"/>
        <v>32</v>
      </c>
      <c r="AK12" s="17">
        <f t="shared" si="1"/>
        <v>33</v>
      </c>
      <c r="AL12" s="17">
        <f t="shared" si="1"/>
        <v>34</v>
      </c>
      <c r="AM12" s="17">
        <f t="shared" si="1"/>
        <v>35</v>
      </c>
      <c r="AN12" s="17">
        <f t="shared" si="1"/>
        <v>36</v>
      </c>
      <c r="AO12" s="17">
        <f t="shared" si="1"/>
        <v>37</v>
      </c>
      <c r="AP12" s="17">
        <f t="shared" si="1"/>
        <v>38</v>
      </c>
      <c r="AQ12" s="17">
        <f t="shared" si="1"/>
        <v>39</v>
      </c>
      <c r="AR12" s="17">
        <f t="shared" si="1"/>
        <v>40</v>
      </c>
      <c r="AS12" s="17">
        <f t="shared" si="1"/>
        <v>41</v>
      </c>
      <c r="AT12" s="17">
        <f t="shared" si="1"/>
        <v>42</v>
      </c>
      <c r="AU12" s="17">
        <f t="shared" si="1"/>
        <v>43</v>
      </c>
      <c r="AV12" s="17">
        <f t="shared" si="1"/>
        <v>44</v>
      </c>
      <c r="AW12" s="17">
        <f t="shared" si="1"/>
        <v>45</v>
      </c>
      <c r="AX12" s="17">
        <f t="shared" si="1"/>
        <v>46</v>
      </c>
      <c r="AY12" s="17">
        <f t="shared" si="1"/>
        <v>47</v>
      </c>
      <c r="AZ12" s="17">
        <f t="shared" si="1"/>
        <v>48</v>
      </c>
      <c r="BA12" s="17">
        <f t="shared" si="1"/>
        <v>49</v>
      </c>
      <c r="BB12" s="17">
        <f t="shared" si="1"/>
        <v>50</v>
      </c>
      <c r="BC12" s="17">
        <f t="shared" si="1"/>
        <v>51</v>
      </c>
      <c r="BD12" s="17">
        <f t="shared" si="1"/>
        <v>52</v>
      </c>
      <c r="BE12" s="17">
        <f t="shared" si="1"/>
        <v>53</v>
      </c>
      <c r="BF12" s="18">
        <f t="shared" si="1"/>
        <v>54</v>
      </c>
    </row>
    <row r="13" spans="1:58" ht="16.5" thickBot="1">
      <c r="A13" s="87" t="s">
        <v>17</v>
      </c>
      <c r="B13" s="89" t="s">
        <v>18</v>
      </c>
      <c r="C13" s="90" t="s">
        <v>19</v>
      </c>
      <c r="D13" s="24" t="s">
        <v>20</v>
      </c>
      <c r="E13" s="28">
        <f aca="true" t="shared" si="2" ref="E13:S13">E15+E17+E19+E21</f>
        <v>4</v>
      </c>
      <c r="F13" s="28">
        <f t="shared" si="2"/>
        <v>16</v>
      </c>
      <c r="G13" s="28">
        <f t="shared" si="2"/>
        <v>7</v>
      </c>
      <c r="H13" s="28">
        <f t="shared" si="2"/>
        <v>6</v>
      </c>
      <c r="I13" s="28">
        <f t="shared" si="2"/>
        <v>7</v>
      </c>
      <c r="J13" s="28">
        <f t="shared" si="2"/>
        <v>7</v>
      </c>
      <c r="K13" s="28">
        <f t="shared" si="2"/>
        <v>10</v>
      </c>
      <c r="L13" s="28">
        <f t="shared" si="2"/>
        <v>10</v>
      </c>
      <c r="M13" s="28">
        <f t="shared" si="2"/>
        <v>10</v>
      </c>
      <c r="N13" s="28">
        <f t="shared" si="2"/>
        <v>10</v>
      </c>
      <c r="O13" s="28">
        <f t="shared" si="2"/>
        <v>10</v>
      </c>
      <c r="P13" s="28">
        <f t="shared" si="2"/>
        <v>9</v>
      </c>
      <c r="Q13" s="28">
        <f t="shared" si="2"/>
        <v>9</v>
      </c>
      <c r="R13" s="28">
        <f t="shared" si="2"/>
        <v>9</v>
      </c>
      <c r="S13" s="28">
        <f t="shared" si="2"/>
        <v>10</v>
      </c>
      <c r="T13" s="28"/>
      <c r="U13" s="28"/>
      <c r="V13" s="28"/>
      <c r="W13" s="28">
        <f aca="true" t="shared" si="3" ref="W13:AB14">W15+W17+W19+W21</f>
        <v>0</v>
      </c>
      <c r="X13" s="28">
        <f t="shared" si="3"/>
        <v>5</v>
      </c>
      <c r="Y13" s="28">
        <f t="shared" si="3"/>
        <v>6</v>
      </c>
      <c r="Z13" s="28">
        <f t="shared" si="3"/>
        <v>7</v>
      </c>
      <c r="AA13" s="28">
        <f t="shared" si="3"/>
        <v>4</v>
      </c>
      <c r="AB13" s="28">
        <f t="shared" si="3"/>
        <v>6</v>
      </c>
      <c r="AC13" s="28"/>
      <c r="AD13" s="28"/>
      <c r="AE13" s="28"/>
      <c r="AF13" s="28"/>
      <c r="AG13" s="28"/>
      <c r="AH13" s="28">
        <f aca="true" t="shared" si="4" ref="AH13:AJ14">AH15+AH17+AH19+AH21</f>
        <v>8</v>
      </c>
      <c r="AI13" s="28">
        <f t="shared" si="4"/>
        <v>9</v>
      </c>
      <c r="AJ13" s="28">
        <f t="shared" si="4"/>
        <v>9</v>
      </c>
      <c r="AK13" s="28"/>
      <c r="AL13" s="28"/>
      <c r="AM13" s="28"/>
      <c r="AN13" s="28"/>
      <c r="AO13" s="28">
        <f>AO15+AO17+AO19+AO21</f>
        <v>3</v>
      </c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>
        <f aca="true" t="shared" si="5" ref="BF13:BF31">SUM(E13:BE13)</f>
        <v>191</v>
      </c>
    </row>
    <row r="14" spans="1:58" ht="16.5" thickBot="1">
      <c r="A14" s="87"/>
      <c r="B14" s="84"/>
      <c r="C14" s="80"/>
      <c r="D14" s="24" t="s">
        <v>21</v>
      </c>
      <c r="E14" s="28">
        <f aca="true" t="shared" si="6" ref="E14:S14">E16+E18+E20+E22</f>
        <v>2.5</v>
      </c>
      <c r="F14" s="28">
        <f t="shared" si="6"/>
        <v>7.5</v>
      </c>
      <c r="G14" s="28">
        <f t="shared" si="6"/>
        <v>4</v>
      </c>
      <c r="H14" s="28">
        <f t="shared" si="6"/>
        <v>3</v>
      </c>
      <c r="I14" s="28">
        <f t="shared" si="6"/>
        <v>4</v>
      </c>
      <c r="J14" s="28">
        <f t="shared" si="6"/>
        <v>3.5</v>
      </c>
      <c r="K14" s="28">
        <f t="shared" si="6"/>
        <v>5</v>
      </c>
      <c r="L14" s="28">
        <f t="shared" si="6"/>
        <v>5.5</v>
      </c>
      <c r="M14" s="28">
        <f t="shared" si="6"/>
        <v>5</v>
      </c>
      <c r="N14" s="28">
        <f t="shared" si="6"/>
        <v>5</v>
      </c>
      <c r="O14" s="28">
        <f t="shared" si="6"/>
        <v>5</v>
      </c>
      <c r="P14" s="28">
        <f t="shared" si="6"/>
        <v>4.5</v>
      </c>
      <c r="Q14" s="28">
        <f t="shared" si="6"/>
        <v>4.5</v>
      </c>
      <c r="R14" s="28">
        <f t="shared" si="6"/>
        <v>4.5</v>
      </c>
      <c r="S14" s="28">
        <f t="shared" si="6"/>
        <v>5</v>
      </c>
      <c r="T14" s="28"/>
      <c r="U14" s="28"/>
      <c r="V14" s="28"/>
      <c r="W14" s="28">
        <f t="shared" si="3"/>
        <v>0</v>
      </c>
      <c r="X14" s="28">
        <f t="shared" si="3"/>
        <v>2.5</v>
      </c>
      <c r="Y14" s="28">
        <f t="shared" si="3"/>
        <v>3.5</v>
      </c>
      <c r="Z14" s="28">
        <f t="shared" si="3"/>
        <v>4</v>
      </c>
      <c r="AA14" s="28">
        <f t="shared" si="3"/>
        <v>2</v>
      </c>
      <c r="AB14" s="28">
        <f t="shared" si="3"/>
        <v>3</v>
      </c>
      <c r="AC14" s="28"/>
      <c r="AD14" s="28"/>
      <c r="AE14" s="28"/>
      <c r="AF14" s="28"/>
      <c r="AG14" s="28"/>
      <c r="AH14" s="28">
        <f t="shared" si="4"/>
        <v>2.5</v>
      </c>
      <c r="AI14" s="28">
        <f t="shared" si="4"/>
        <v>4</v>
      </c>
      <c r="AJ14" s="28">
        <f t="shared" si="4"/>
        <v>3</v>
      </c>
      <c r="AK14" s="28"/>
      <c r="AL14" s="28"/>
      <c r="AM14" s="28"/>
      <c r="AN14" s="28"/>
      <c r="AO14" s="28">
        <f>AO16+AO18+AO20+AO22</f>
        <v>2</v>
      </c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>
        <f t="shared" si="5"/>
        <v>95</v>
      </c>
    </row>
    <row r="15" spans="1:58" ht="16.5" thickBot="1">
      <c r="A15" s="87"/>
      <c r="B15" s="70" t="s">
        <v>22</v>
      </c>
      <c r="C15" s="72" t="s">
        <v>50</v>
      </c>
      <c r="D15" s="25" t="s">
        <v>20</v>
      </c>
      <c r="E15" s="29"/>
      <c r="F15" s="29"/>
      <c r="G15" s="29"/>
      <c r="H15" s="29"/>
      <c r="I15" s="29"/>
      <c r="J15" s="29"/>
      <c r="K15" s="29">
        <v>2</v>
      </c>
      <c r="L15" s="30">
        <v>3</v>
      </c>
      <c r="M15" s="30">
        <v>3</v>
      </c>
      <c r="N15" s="30">
        <v>3</v>
      </c>
      <c r="O15" s="30">
        <v>3</v>
      </c>
      <c r="P15" s="30">
        <v>2</v>
      </c>
      <c r="Q15" s="30">
        <v>2</v>
      </c>
      <c r="R15" s="30">
        <v>2</v>
      </c>
      <c r="S15" s="30">
        <v>2</v>
      </c>
      <c r="T15" s="30"/>
      <c r="U15" s="30"/>
      <c r="V15" s="30"/>
      <c r="W15" s="30">
        <v>0</v>
      </c>
      <c r="X15" s="30">
        <v>4</v>
      </c>
      <c r="Y15" s="30">
        <v>4</v>
      </c>
      <c r="Z15" s="30">
        <v>4</v>
      </c>
      <c r="AA15" s="30">
        <v>1</v>
      </c>
      <c r="AB15" s="30">
        <v>1</v>
      </c>
      <c r="AC15" s="30"/>
      <c r="AD15" s="30"/>
      <c r="AE15" s="30"/>
      <c r="AF15" s="30"/>
      <c r="AG15" s="30"/>
      <c r="AH15" s="29">
        <v>4</v>
      </c>
      <c r="AI15" s="29">
        <v>4</v>
      </c>
      <c r="AJ15" s="29">
        <v>4</v>
      </c>
      <c r="AK15" s="29"/>
      <c r="AL15" s="30"/>
      <c r="AM15" s="29"/>
      <c r="AN15" s="29"/>
      <c r="AO15" s="29">
        <v>3</v>
      </c>
      <c r="AP15" s="29"/>
      <c r="AQ15" s="29"/>
      <c r="AR15" s="31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30"/>
      <c r="BF15" s="32">
        <f t="shared" si="5"/>
        <v>51</v>
      </c>
    </row>
    <row r="16" spans="1:58" ht="16.5" thickBot="1">
      <c r="A16" s="87"/>
      <c r="B16" s="71"/>
      <c r="C16" s="73"/>
      <c r="D16" s="25" t="s">
        <v>21</v>
      </c>
      <c r="E16" s="29"/>
      <c r="F16" s="29"/>
      <c r="G16" s="29"/>
      <c r="H16" s="29"/>
      <c r="I16" s="29"/>
      <c r="J16" s="29"/>
      <c r="K16" s="29">
        <v>1</v>
      </c>
      <c r="L16" s="30">
        <v>1.5</v>
      </c>
      <c r="M16" s="30">
        <v>1.5</v>
      </c>
      <c r="N16" s="30">
        <v>1.5</v>
      </c>
      <c r="O16" s="30">
        <v>1.5</v>
      </c>
      <c r="P16" s="30">
        <v>1</v>
      </c>
      <c r="Q16" s="30">
        <v>1</v>
      </c>
      <c r="R16" s="30">
        <v>1</v>
      </c>
      <c r="S16" s="30">
        <v>1</v>
      </c>
      <c r="T16" s="30"/>
      <c r="U16" s="30"/>
      <c r="V16" s="30"/>
      <c r="W16" s="30">
        <v>0</v>
      </c>
      <c r="X16" s="30">
        <v>2</v>
      </c>
      <c r="Y16" s="30">
        <v>2.5</v>
      </c>
      <c r="Z16" s="30">
        <v>2.5</v>
      </c>
      <c r="AA16" s="30">
        <v>0.5</v>
      </c>
      <c r="AB16" s="30">
        <v>0.5</v>
      </c>
      <c r="AC16" s="30"/>
      <c r="AD16" s="30"/>
      <c r="AE16" s="30"/>
      <c r="AF16" s="30"/>
      <c r="AG16" s="30"/>
      <c r="AH16" s="29">
        <v>1</v>
      </c>
      <c r="AI16" s="29">
        <v>2</v>
      </c>
      <c r="AJ16" s="29">
        <v>1</v>
      </c>
      <c r="AK16" s="29"/>
      <c r="AL16" s="30"/>
      <c r="AM16" s="29"/>
      <c r="AN16" s="29"/>
      <c r="AO16" s="29">
        <v>2</v>
      </c>
      <c r="AP16" s="29"/>
      <c r="AQ16" s="29"/>
      <c r="AR16" s="31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30"/>
      <c r="BF16" s="32">
        <f t="shared" si="5"/>
        <v>25</v>
      </c>
    </row>
    <row r="17" spans="1:58" ht="16.5" thickBot="1">
      <c r="A17" s="87"/>
      <c r="B17" s="70" t="s">
        <v>23</v>
      </c>
      <c r="C17" s="72" t="s">
        <v>51</v>
      </c>
      <c r="D17" s="25" t="s">
        <v>20</v>
      </c>
      <c r="E17" s="29">
        <v>1</v>
      </c>
      <c r="F17" s="29">
        <v>5</v>
      </c>
      <c r="G17" s="29">
        <v>1</v>
      </c>
      <c r="H17" s="29">
        <v>2</v>
      </c>
      <c r="I17" s="29">
        <v>2</v>
      </c>
      <c r="J17" s="29">
        <v>2</v>
      </c>
      <c r="K17" s="29">
        <v>2</v>
      </c>
      <c r="L17" s="30">
        <v>2</v>
      </c>
      <c r="M17" s="30">
        <v>2</v>
      </c>
      <c r="N17" s="30">
        <v>2</v>
      </c>
      <c r="O17" s="30">
        <v>2</v>
      </c>
      <c r="P17" s="30">
        <v>2</v>
      </c>
      <c r="Q17" s="30">
        <v>2</v>
      </c>
      <c r="R17" s="30">
        <v>2</v>
      </c>
      <c r="S17" s="30">
        <v>3</v>
      </c>
      <c r="T17" s="30"/>
      <c r="U17" s="30"/>
      <c r="V17" s="30"/>
      <c r="W17" s="30">
        <v>0</v>
      </c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29"/>
      <c r="AI17" s="29"/>
      <c r="AJ17" s="29"/>
      <c r="AK17" s="29"/>
      <c r="AL17" s="30"/>
      <c r="AM17" s="29"/>
      <c r="AN17" s="29"/>
      <c r="AO17" s="29"/>
      <c r="AP17" s="29"/>
      <c r="AQ17" s="29"/>
      <c r="AR17" s="31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30"/>
      <c r="BF17" s="32">
        <f t="shared" si="5"/>
        <v>32</v>
      </c>
    </row>
    <row r="18" spans="1:58" ht="16.5" thickBot="1">
      <c r="A18" s="87"/>
      <c r="B18" s="71"/>
      <c r="C18" s="73"/>
      <c r="D18" s="25" t="s">
        <v>21</v>
      </c>
      <c r="E18" s="29">
        <v>0.5</v>
      </c>
      <c r="F18" s="29">
        <v>2</v>
      </c>
      <c r="G18" s="29">
        <v>1</v>
      </c>
      <c r="H18" s="29">
        <v>1</v>
      </c>
      <c r="I18" s="29">
        <v>1</v>
      </c>
      <c r="J18" s="29">
        <v>1</v>
      </c>
      <c r="K18" s="29">
        <v>1</v>
      </c>
      <c r="L18" s="30">
        <v>1</v>
      </c>
      <c r="M18" s="30">
        <v>1</v>
      </c>
      <c r="N18" s="30">
        <v>1</v>
      </c>
      <c r="O18" s="30">
        <v>1</v>
      </c>
      <c r="P18" s="30">
        <v>1</v>
      </c>
      <c r="Q18" s="30">
        <v>1</v>
      </c>
      <c r="R18" s="30">
        <v>1</v>
      </c>
      <c r="S18" s="30">
        <v>1.5</v>
      </c>
      <c r="T18" s="30"/>
      <c r="U18" s="30"/>
      <c r="V18" s="30"/>
      <c r="W18" s="30">
        <v>0</v>
      </c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29"/>
      <c r="AI18" s="29"/>
      <c r="AJ18" s="29"/>
      <c r="AK18" s="29"/>
      <c r="AL18" s="30"/>
      <c r="AM18" s="29"/>
      <c r="AN18" s="29"/>
      <c r="AO18" s="29"/>
      <c r="AP18" s="29"/>
      <c r="AQ18" s="29"/>
      <c r="AR18" s="31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30"/>
      <c r="BF18" s="32">
        <f t="shared" si="5"/>
        <v>16</v>
      </c>
    </row>
    <row r="19" spans="1:58" ht="16.5" thickBot="1">
      <c r="A19" s="87"/>
      <c r="B19" s="70" t="s">
        <v>24</v>
      </c>
      <c r="C19" s="72" t="s">
        <v>52</v>
      </c>
      <c r="D19" s="25" t="s">
        <v>20</v>
      </c>
      <c r="E19" s="29">
        <v>1</v>
      </c>
      <c r="F19" s="29">
        <v>7</v>
      </c>
      <c r="G19" s="29">
        <v>4</v>
      </c>
      <c r="H19" s="29">
        <v>3</v>
      </c>
      <c r="I19" s="29">
        <v>3</v>
      </c>
      <c r="J19" s="29">
        <v>3</v>
      </c>
      <c r="K19" s="29">
        <v>4</v>
      </c>
      <c r="L19" s="30">
        <v>3</v>
      </c>
      <c r="M19" s="30">
        <v>3</v>
      </c>
      <c r="N19" s="30">
        <v>3</v>
      </c>
      <c r="O19" s="30">
        <v>3</v>
      </c>
      <c r="P19" s="30">
        <v>3</v>
      </c>
      <c r="Q19" s="30">
        <v>3</v>
      </c>
      <c r="R19" s="30">
        <v>3</v>
      </c>
      <c r="S19" s="30">
        <v>2</v>
      </c>
      <c r="T19" s="30"/>
      <c r="U19" s="30"/>
      <c r="V19" s="30"/>
      <c r="W19" s="30">
        <v>0</v>
      </c>
      <c r="X19" s="30">
        <v>1</v>
      </c>
      <c r="Y19" s="30">
        <v>2</v>
      </c>
      <c r="Z19" s="30">
        <v>3</v>
      </c>
      <c r="AA19" s="30">
        <v>3</v>
      </c>
      <c r="AB19" s="30">
        <v>5</v>
      </c>
      <c r="AC19" s="30"/>
      <c r="AD19" s="30"/>
      <c r="AE19" s="30"/>
      <c r="AF19" s="30"/>
      <c r="AG19" s="30"/>
      <c r="AH19" s="29">
        <v>4</v>
      </c>
      <c r="AI19" s="29">
        <v>5</v>
      </c>
      <c r="AJ19" s="29">
        <v>5</v>
      </c>
      <c r="AK19" s="29"/>
      <c r="AL19" s="30"/>
      <c r="AM19" s="29"/>
      <c r="AN19" s="29"/>
      <c r="AO19" s="29"/>
      <c r="AP19" s="29"/>
      <c r="AQ19" s="29"/>
      <c r="AR19" s="31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30"/>
      <c r="BF19" s="32">
        <f t="shared" si="5"/>
        <v>76</v>
      </c>
    </row>
    <row r="20" spans="1:58" ht="16.5" thickBot="1">
      <c r="A20" s="87"/>
      <c r="B20" s="71"/>
      <c r="C20" s="73"/>
      <c r="D20" s="25" t="s">
        <v>21</v>
      </c>
      <c r="E20" s="29">
        <v>1</v>
      </c>
      <c r="F20" s="29">
        <v>3.5</v>
      </c>
      <c r="G20" s="29">
        <v>2</v>
      </c>
      <c r="H20" s="29">
        <v>1.5</v>
      </c>
      <c r="I20" s="29">
        <v>2</v>
      </c>
      <c r="J20" s="29">
        <v>1.5</v>
      </c>
      <c r="K20" s="29">
        <v>2</v>
      </c>
      <c r="L20" s="30">
        <v>2</v>
      </c>
      <c r="M20" s="30">
        <v>1.5</v>
      </c>
      <c r="N20" s="30">
        <v>1.5</v>
      </c>
      <c r="O20" s="30">
        <v>1.5</v>
      </c>
      <c r="P20" s="30">
        <v>1.5</v>
      </c>
      <c r="Q20" s="30">
        <v>1.5</v>
      </c>
      <c r="R20" s="30">
        <v>1.5</v>
      </c>
      <c r="S20" s="30">
        <v>1</v>
      </c>
      <c r="T20" s="30"/>
      <c r="U20" s="30"/>
      <c r="V20" s="30"/>
      <c r="W20" s="30">
        <v>0</v>
      </c>
      <c r="X20" s="30">
        <v>0.5</v>
      </c>
      <c r="Y20" s="30">
        <v>1</v>
      </c>
      <c r="Z20" s="30">
        <v>1.5</v>
      </c>
      <c r="AA20" s="30">
        <v>1.5</v>
      </c>
      <c r="AB20" s="30">
        <v>2.5</v>
      </c>
      <c r="AC20" s="30"/>
      <c r="AD20" s="30"/>
      <c r="AE20" s="30"/>
      <c r="AF20" s="30"/>
      <c r="AG20" s="30"/>
      <c r="AH20" s="29">
        <v>1.5</v>
      </c>
      <c r="AI20" s="29">
        <v>2</v>
      </c>
      <c r="AJ20" s="29">
        <v>2</v>
      </c>
      <c r="AK20" s="29"/>
      <c r="AL20" s="30"/>
      <c r="AM20" s="29"/>
      <c r="AN20" s="29"/>
      <c r="AO20" s="29"/>
      <c r="AP20" s="29"/>
      <c r="AQ20" s="29"/>
      <c r="AR20" s="31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30"/>
      <c r="BF20" s="32">
        <f t="shared" si="5"/>
        <v>38</v>
      </c>
    </row>
    <row r="21" spans="1:58" ht="16.5" thickBot="1">
      <c r="A21" s="87"/>
      <c r="B21" s="70" t="s">
        <v>49</v>
      </c>
      <c r="C21" s="72" t="s">
        <v>25</v>
      </c>
      <c r="D21" s="25" t="s">
        <v>20</v>
      </c>
      <c r="E21" s="29">
        <v>2</v>
      </c>
      <c r="F21" s="29">
        <v>4</v>
      </c>
      <c r="G21" s="29">
        <v>2</v>
      </c>
      <c r="H21" s="29">
        <v>1</v>
      </c>
      <c r="I21" s="29">
        <v>2</v>
      </c>
      <c r="J21" s="29">
        <v>2</v>
      </c>
      <c r="K21" s="29">
        <v>2</v>
      </c>
      <c r="L21" s="30">
        <v>2</v>
      </c>
      <c r="M21" s="30">
        <v>2</v>
      </c>
      <c r="N21" s="30">
        <v>2</v>
      </c>
      <c r="O21" s="30">
        <v>2</v>
      </c>
      <c r="P21" s="30">
        <v>2</v>
      </c>
      <c r="Q21" s="30">
        <v>2</v>
      </c>
      <c r="R21" s="30">
        <v>2</v>
      </c>
      <c r="S21" s="30">
        <v>3</v>
      </c>
      <c r="T21" s="30"/>
      <c r="U21" s="30"/>
      <c r="V21" s="30"/>
      <c r="W21" s="30">
        <v>0</v>
      </c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29"/>
      <c r="AI21" s="29"/>
      <c r="AJ21" s="29"/>
      <c r="AK21" s="29"/>
      <c r="AL21" s="30"/>
      <c r="AM21" s="29"/>
      <c r="AN21" s="29"/>
      <c r="AO21" s="29"/>
      <c r="AP21" s="29"/>
      <c r="AQ21" s="29"/>
      <c r="AR21" s="31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30"/>
      <c r="BF21" s="32">
        <f t="shared" si="5"/>
        <v>32</v>
      </c>
    </row>
    <row r="22" spans="1:58" ht="16.5" thickBot="1">
      <c r="A22" s="87"/>
      <c r="B22" s="71"/>
      <c r="C22" s="73"/>
      <c r="D22" s="25" t="s">
        <v>21</v>
      </c>
      <c r="E22" s="29">
        <v>1</v>
      </c>
      <c r="F22" s="29">
        <v>2</v>
      </c>
      <c r="G22" s="29">
        <v>1</v>
      </c>
      <c r="H22" s="29">
        <v>0.5</v>
      </c>
      <c r="I22" s="29">
        <v>1</v>
      </c>
      <c r="J22" s="29">
        <v>1</v>
      </c>
      <c r="K22" s="29">
        <v>1</v>
      </c>
      <c r="L22" s="30">
        <v>1</v>
      </c>
      <c r="M22" s="30">
        <v>1</v>
      </c>
      <c r="N22" s="30">
        <v>1</v>
      </c>
      <c r="O22" s="30">
        <v>1</v>
      </c>
      <c r="P22" s="30">
        <v>1</v>
      </c>
      <c r="Q22" s="30">
        <v>1</v>
      </c>
      <c r="R22" s="30">
        <v>1</v>
      </c>
      <c r="S22" s="30">
        <v>1.5</v>
      </c>
      <c r="T22" s="30"/>
      <c r="U22" s="30"/>
      <c r="V22" s="30"/>
      <c r="W22" s="30">
        <v>0</v>
      </c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29"/>
      <c r="AI22" s="29"/>
      <c r="AJ22" s="29"/>
      <c r="AK22" s="29"/>
      <c r="AL22" s="30"/>
      <c r="AM22" s="29"/>
      <c r="AN22" s="29"/>
      <c r="AO22" s="29"/>
      <c r="AP22" s="29"/>
      <c r="AQ22" s="29"/>
      <c r="AR22" s="31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30"/>
      <c r="BF22" s="32">
        <f t="shared" si="5"/>
        <v>16</v>
      </c>
    </row>
    <row r="23" spans="1:58" ht="16.5" thickBot="1">
      <c r="A23" s="87"/>
      <c r="B23" s="83" t="s">
        <v>26</v>
      </c>
      <c r="C23" s="79" t="s">
        <v>27</v>
      </c>
      <c r="D23" s="24" t="s">
        <v>20</v>
      </c>
      <c r="E23" s="28">
        <f>E25+E33+E39</f>
        <v>14</v>
      </c>
      <c r="F23" s="28">
        <f aca="true" t="shared" si="7" ref="F23:AU23">F25+F33+F39</f>
        <v>18</v>
      </c>
      <c r="G23" s="28">
        <f t="shared" si="7"/>
        <v>27</v>
      </c>
      <c r="H23" s="28">
        <f t="shared" si="7"/>
        <v>28</v>
      </c>
      <c r="I23" s="28">
        <f t="shared" si="7"/>
        <v>27</v>
      </c>
      <c r="J23" s="28">
        <f t="shared" si="7"/>
        <v>27</v>
      </c>
      <c r="K23" s="28">
        <f t="shared" si="7"/>
        <v>24</v>
      </c>
      <c r="L23" s="28">
        <f t="shared" si="7"/>
        <v>24</v>
      </c>
      <c r="M23" s="28">
        <f t="shared" si="7"/>
        <v>24</v>
      </c>
      <c r="N23" s="28">
        <f t="shared" si="7"/>
        <v>24</v>
      </c>
      <c r="O23" s="28">
        <f t="shared" si="7"/>
        <v>24</v>
      </c>
      <c r="P23" s="28">
        <f t="shared" si="7"/>
        <v>25</v>
      </c>
      <c r="Q23" s="28">
        <f t="shared" si="7"/>
        <v>25</v>
      </c>
      <c r="R23" s="28">
        <f t="shared" si="7"/>
        <v>27</v>
      </c>
      <c r="S23" s="28">
        <f t="shared" si="7"/>
        <v>26</v>
      </c>
      <c r="T23" s="28">
        <f t="shared" si="7"/>
        <v>36</v>
      </c>
      <c r="U23" s="28">
        <f t="shared" si="7"/>
        <v>36</v>
      </c>
      <c r="V23" s="28">
        <f t="shared" si="7"/>
        <v>18</v>
      </c>
      <c r="W23" s="28">
        <f t="shared" si="7"/>
        <v>0</v>
      </c>
      <c r="X23" s="28">
        <f t="shared" si="7"/>
        <v>13</v>
      </c>
      <c r="Y23" s="28">
        <f t="shared" si="7"/>
        <v>28</v>
      </c>
      <c r="Z23" s="28">
        <f t="shared" si="7"/>
        <v>27</v>
      </c>
      <c r="AA23" s="28">
        <f t="shared" si="7"/>
        <v>30</v>
      </c>
      <c r="AB23" s="28">
        <f t="shared" si="7"/>
        <v>18</v>
      </c>
      <c r="AC23" s="28">
        <f t="shared" si="7"/>
        <v>36</v>
      </c>
      <c r="AD23" s="28">
        <f t="shared" si="7"/>
        <v>36</v>
      </c>
      <c r="AE23" s="28">
        <f t="shared" si="7"/>
        <v>36</v>
      </c>
      <c r="AF23" s="28">
        <f t="shared" si="7"/>
        <v>36</v>
      </c>
      <c r="AG23" s="28">
        <f t="shared" si="7"/>
        <v>36</v>
      </c>
      <c r="AH23" s="28">
        <f t="shared" si="7"/>
        <v>16</v>
      </c>
      <c r="AI23" s="28">
        <f t="shared" si="7"/>
        <v>25</v>
      </c>
      <c r="AJ23" s="28">
        <f t="shared" si="7"/>
        <v>25</v>
      </c>
      <c r="AK23" s="28">
        <f t="shared" si="7"/>
        <v>34</v>
      </c>
      <c r="AL23" s="28">
        <f t="shared" si="7"/>
        <v>24</v>
      </c>
      <c r="AM23" s="28">
        <f t="shared" si="7"/>
        <v>36</v>
      </c>
      <c r="AN23" s="28">
        <f t="shared" si="7"/>
        <v>30</v>
      </c>
      <c r="AO23" s="28">
        <f t="shared" si="7"/>
        <v>31</v>
      </c>
      <c r="AP23" s="28">
        <f t="shared" si="7"/>
        <v>34</v>
      </c>
      <c r="AQ23" s="28">
        <f t="shared" si="7"/>
        <v>36</v>
      </c>
      <c r="AR23" s="28">
        <f t="shared" si="7"/>
        <v>30</v>
      </c>
      <c r="AS23" s="28">
        <f t="shared" si="7"/>
        <v>36</v>
      </c>
      <c r="AT23" s="28">
        <f t="shared" si="7"/>
        <v>36</v>
      </c>
      <c r="AU23" s="28">
        <f t="shared" si="7"/>
        <v>30</v>
      </c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>
        <f t="shared" si="5"/>
        <v>1173</v>
      </c>
    </row>
    <row r="24" spans="1:58" ht="16.5" thickBot="1">
      <c r="A24" s="87"/>
      <c r="B24" s="84"/>
      <c r="C24" s="80"/>
      <c r="D24" s="24" t="s">
        <v>21</v>
      </c>
      <c r="E24" s="28">
        <f>E26+E34+E40</f>
        <v>7.5</v>
      </c>
      <c r="F24" s="28">
        <f aca="true" t="shared" si="8" ref="F24:AQ24">F26+F34+F40</f>
        <v>8.5</v>
      </c>
      <c r="G24" s="28">
        <f t="shared" si="8"/>
        <v>8</v>
      </c>
      <c r="H24" s="28">
        <f t="shared" si="8"/>
        <v>9</v>
      </c>
      <c r="I24" s="28">
        <f t="shared" si="8"/>
        <v>8</v>
      </c>
      <c r="J24" s="28">
        <f t="shared" si="8"/>
        <v>7.5</v>
      </c>
      <c r="K24" s="28">
        <f t="shared" si="8"/>
        <v>6</v>
      </c>
      <c r="L24" s="28">
        <f t="shared" si="8"/>
        <v>5</v>
      </c>
      <c r="M24" s="28">
        <f t="shared" si="8"/>
        <v>5.5</v>
      </c>
      <c r="N24" s="28">
        <f t="shared" si="8"/>
        <v>5</v>
      </c>
      <c r="O24" s="28">
        <f t="shared" si="8"/>
        <v>5</v>
      </c>
      <c r="P24" s="28">
        <f t="shared" si="8"/>
        <v>7.5</v>
      </c>
      <c r="Q24" s="28">
        <f t="shared" si="8"/>
        <v>7.5</v>
      </c>
      <c r="R24" s="28">
        <f t="shared" si="8"/>
        <v>8.5</v>
      </c>
      <c r="S24" s="28">
        <f t="shared" si="8"/>
        <v>5.5</v>
      </c>
      <c r="T24" s="28"/>
      <c r="U24" s="28"/>
      <c r="V24" s="28"/>
      <c r="W24" s="28">
        <f t="shared" si="8"/>
        <v>0</v>
      </c>
      <c r="X24" s="28">
        <f t="shared" si="8"/>
        <v>8</v>
      </c>
      <c r="Y24" s="28">
        <f t="shared" si="8"/>
        <v>12</v>
      </c>
      <c r="Z24" s="28">
        <f t="shared" si="8"/>
        <v>12</v>
      </c>
      <c r="AA24" s="28">
        <f t="shared" si="8"/>
        <v>14</v>
      </c>
      <c r="AB24" s="28"/>
      <c r="AC24" s="28"/>
      <c r="AD24" s="28"/>
      <c r="AE24" s="28"/>
      <c r="AF24" s="28"/>
      <c r="AG24" s="28"/>
      <c r="AH24" s="28">
        <f t="shared" si="8"/>
        <v>6</v>
      </c>
      <c r="AI24" s="28">
        <f t="shared" si="8"/>
        <v>12</v>
      </c>
      <c r="AJ24" s="28">
        <f t="shared" si="8"/>
        <v>13</v>
      </c>
      <c r="AK24" s="28">
        <f t="shared" si="8"/>
        <v>16</v>
      </c>
      <c r="AL24" s="28">
        <f t="shared" si="8"/>
        <v>3</v>
      </c>
      <c r="AM24" s="28"/>
      <c r="AN24" s="28"/>
      <c r="AO24" s="28">
        <f t="shared" si="8"/>
        <v>14</v>
      </c>
      <c r="AP24" s="28">
        <f t="shared" si="8"/>
        <v>16</v>
      </c>
      <c r="AQ24" s="28">
        <f t="shared" si="8"/>
        <v>14</v>
      </c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>
        <f t="shared" si="5"/>
        <v>244</v>
      </c>
    </row>
    <row r="25" spans="1:58" ht="16.5" thickBot="1">
      <c r="A25" s="87"/>
      <c r="B25" s="83" t="s">
        <v>28</v>
      </c>
      <c r="C25" s="79" t="s">
        <v>53</v>
      </c>
      <c r="D25" s="24" t="s">
        <v>20</v>
      </c>
      <c r="E25" s="28">
        <f>E27+E29+E31+E32</f>
        <v>14</v>
      </c>
      <c r="F25" s="28">
        <v>18</v>
      </c>
      <c r="G25" s="28">
        <f aca="true" t="shared" si="9" ref="G25:AH25">G27+G29+G31+G32</f>
        <v>27</v>
      </c>
      <c r="H25" s="28">
        <f t="shared" si="9"/>
        <v>28</v>
      </c>
      <c r="I25" s="28">
        <f t="shared" si="9"/>
        <v>27</v>
      </c>
      <c r="J25" s="28">
        <f t="shared" si="9"/>
        <v>27</v>
      </c>
      <c r="K25" s="28">
        <f t="shared" si="9"/>
        <v>24</v>
      </c>
      <c r="L25" s="28">
        <f t="shared" si="9"/>
        <v>24</v>
      </c>
      <c r="M25" s="28">
        <f t="shared" si="9"/>
        <v>24</v>
      </c>
      <c r="N25" s="28">
        <f t="shared" si="9"/>
        <v>24</v>
      </c>
      <c r="O25" s="28">
        <f t="shared" si="9"/>
        <v>24</v>
      </c>
      <c r="P25" s="28">
        <f t="shared" si="9"/>
        <v>25</v>
      </c>
      <c r="Q25" s="28">
        <f t="shared" si="9"/>
        <v>25</v>
      </c>
      <c r="R25" s="28">
        <f t="shared" si="9"/>
        <v>27</v>
      </c>
      <c r="S25" s="28">
        <f t="shared" si="9"/>
        <v>26</v>
      </c>
      <c r="T25" s="28">
        <f t="shared" si="9"/>
        <v>36</v>
      </c>
      <c r="U25" s="28">
        <f t="shared" si="9"/>
        <v>36</v>
      </c>
      <c r="V25" s="28">
        <f t="shared" si="9"/>
        <v>18</v>
      </c>
      <c r="W25" s="28">
        <f t="shared" si="9"/>
        <v>0</v>
      </c>
      <c r="X25" s="28">
        <f t="shared" si="9"/>
        <v>13</v>
      </c>
      <c r="Y25" s="28">
        <f t="shared" si="9"/>
        <v>28</v>
      </c>
      <c r="Z25" s="28">
        <f t="shared" si="9"/>
        <v>27</v>
      </c>
      <c r="AA25" s="28">
        <f t="shared" si="9"/>
        <v>30</v>
      </c>
      <c r="AB25" s="28">
        <f t="shared" si="9"/>
        <v>18</v>
      </c>
      <c r="AC25" s="28">
        <f t="shared" si="9"/>
        <v>36</v>
      </c>
      <c r="AD25" s="28">
        <f t="shared" si="9"/>
        <v>36</v>
      </c>
      <c r="AE25" s="28">
        <f t="shared" si="9"/>
        <v>36</v>
      </c>
      <c r="AF25" s="28">
        <f t="shared" si="9"/>
        <v>36</v>
      </c>
      <c r="AG25" s="28">
        <f t="shared" si="9"/>
        <v>36</v>
      </c>
      <c r="AH25" s="28">
        <f t="shared" si="9"/>
        <v>6</v>
      </c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>
        <f t="shared" si="5"/>
        <v>756</v>
      </c>
    </row>
    <row r="26" spans="1:58" ht="16.5" thickBot="1">
      <c r="A26" s="87"/>
      <c r="B26" s="84"/>
      <c r="C26" s="80"/>
      <c r="D26" s="24" t="s">
        <v>21</v>
      </c>
      <c r="E26" s="28">
        <f aca="true" t="shared" si="10" ref="E26:S26">E28+E30</f>
        <v>7.5</v>
      </c>
      <c r="F26" s="28">
        <f t="shared" si="10"/>
        <v>8.5</v>
      </c>
      <c r="G26" s="28">
        <f t="shared" si="10"/>
        <v>8</v>
      </c>
      <c r="H26" s="28">
        <f t="shared" si="10"/>
        <v>9</v>
      </c>
      <c r="I26" s="28">
        <f t="shared" si="10"/>
        <v>8</v>
      </c>
      <c r="J26" s="28">
        <f t="shared" si="10"/>
        <v>7.5</v>
      </c>
      <c r="K26" s="28">
        <f t="shared" si="10"/>
        <v>6</v>
      </c>
      <c r="L26" s="28">
        <f t="shared" si="10"/>
        <v>5</v>
      </c>
      <c r="M26" s="28">
        <f t="shared" si="10"/>
        <v>5.5</v>
      </c>
      <c r="N26" s="28">
        <f t="shared" si="10"/>
        <v>5</v>
      </c>
      <c r="O26" s="28">
        <f t="shared" si="10"/>
        <v>5</v>
      </c>
      <c r="P26" s="28">
        <f t="shared" si="10"/>
        <v>7.5</v>
      </c>
      <c r="Q26" s="28">
        <f t="shared" si="10"/>
        <v>7.5</v>
      </c>
      <c r="R26" s="28">
        <f t="shared" si="10"/>
        <v>8.5</v>
      </c>
      <c r="S26" s="28">
        <f t="shared" si="10"/>
        <v>5.5</v>
      </c>
      <c r="T26" s="28"/>
      <c r="U26" s="28"/>
      <c r="V26" s="28"/>
      <c r="W26" s="28">
        <f>W28+W30</f>
        <v>0</v>
      </c>
      <c r="X26" s="28">
        <f>X28+X30</f>
        <v>8</v>
      </c>
      <c r="Y26" s="28">
        <f>Y28+Y30</f>
        <v>12</v>
      </c>
      <c r="Z26" s="28">
        <f>Z28+Z30</f>
        <v>12</v>
      </c>
      <c r="AA26" s="28">
        <f>AA28+AA30</f>
        <v>14</v>
      </c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>
        <f t="shared" si="5"/>
        <v>150</v>
      </c>
    </row>
    <row r="27" spans="1:58" ht="16.5" thickBot="1">
      <c r="A27" s="87"/>
      <c r="B27" s="70" t="s">
        <v>29</v>
      </c>
      <c r="C27" s="85" t="s">
        <v>54</v>
      </c>
      <c r="D27" s="25" t="s">
        <v>20</v>
      </c>
      <c r="E27" s="29">
        <v>5</v>
      </c>
      <c r="F27" s="29">
        <v>9</v>
      </c>
      <c r="G27" s="29">
        <v>6</v>
      </c>
      <c r="H27" s="29">
        <v>6</v>
      </c>
      <c r="I27" s="29">
        <v>6</v>
      </c>
      <c r="J27" s="29">
        <v>5</v>
      </c>
      <c r="K27" s="29">
        <v>5</v>
      </c>
      <c r="L27" s="30">
        <v>5</v>
      </c>
      <c r="M27" s="30">
        <v>5</v>
      </c>
      <c r="N27" s="30">
        <v>5</v>
      </c>
      <c r="O27" s="30">
        <v>5</v>
      </c>
      <c r="P27" s="30">
        <v>5</v>
      </c>
      <c r="Q27" s="30">
        <v>5</v>
      </c>
      <c r="R27" s="30">
        <v>5</v>
      </c>
      <c r="S27" s="30">
        <v>3</v>
      </c>
      <c r="T27" s="30"/>
      <c r="U27" s="30"/>
      <c r="V27" s="30"/>
      <c r="W27" s="30">
        <v>0</v>
      </c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29"/>
      <c r="AI27" s="29"/>
      <c r="AJ27" s="29"/>
      <c r="AK27" s="29"/>
      <c r="AL27" s="30"/>
      <c r="AM27" s="29"/>
      <c r="AN27" s="29"/>
      <c r="AO27" s="29"/>
      <c r="AP27" s="29"/>
      <c r="AQ27" s="29"/>
      <c r="AR27" s="31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30"/>
      <c r="BF27" s="32">
        <f t="shared" si="5"/>
        <v>80</v>
      </c>
    </row>
    <row r="28" spans="1:58" ht="16.5" thickBot="1">
      <c r="A28" s="87"/>
      <c r="B28" s="71"/>
      <c r="C28" s="86"/>
      <c r="D28" s="25" t="s">
        <v>21</v>
      </c>
      <c r="E28" s="29">
        <v>2.5</v>
      </c>
      <c r="F28" s="29">
        <v>4.5</v>
      </c>
      <c r="G28" s="29">
        <v>3</v>
      </c>
      <c r="H28" s="29">
        <v>4</v>
      </c>
      <c r="I28" s="29">
        <v>3</v>
      </c>
      <c r="J28" s="29">
        <v>2.5</v>
      </c>
      <c r="K28" s="29">
        <v>2.5</v>
      </c>
      <c r="L28" s="30">
        <v>1.5</v>
      </c>
      <c r="M28" s="30">
        <v>2.5</v>
      </c>
      <c r="N28" s="30">
        <v>2.5</v>
      </c>
      <c r="O28" s="30">
        <v>2.5</v>
      </c>
      <c r="P28" s="30">
        <v>2.5</v>
      </c>
      <c r="Q28" s="30">
        <v>2.5</v>
      </c>
      <c r="R28" s="30">
        <v>2.5</v>
      </c>
      <c r="S28" s="30">
        <v>1.5</v>
      </c>
      <c r="T28" s="30"/>
      <c r="U28" s="30"/>
      <c r="V28" s="30"/>
      <c r="W28" s="30">
        <v>0</v>
      </c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29"/>
      <c r="AI28" s="29"/>
      <c r="AJ28" s="29"/>
      <c r="AK28" s="29"/>
      <c r="AL28" s="30"/>
      <c r="AM28" s="29"/>
      <c r="AN28" s="29"/>
      <c r="AO28" s="29"/>
      <c r="AP28" s="29"/>
      <c r="AQ28" s="29"/>
      <c r="AR28" s="31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30"/>
      <c r="BF28" s="32">
        <f t="shared" si="5"/>
        <v>40</v>
      </c>
    </row>
    <row r="29" spans="1:58" ht="27.75" customHeight="1" thickBot="1">
      <c r="A29" s="87"/>
      <c r="B29" s="70" t="s">
        <v>30</v>
      </c>
      <c r="C29" s="72" t="s">
        <v>55</v>
      </c>
      <c r="D29" s="25" t="s">
        <v>20</v>
      </c>
      <c r="E29" s="29">
        <v>9</v>
      </c>
      <c r="F29" s="29">
        <v>9</v>
      </c>
      <c r="G29" s="29">
        <v>9</v>
      </c>
      <c r="H29" s="29">
        <v>10</v>
      </c>
      <c r="I29" s="29">
        <v>9</v>
      </c>
      <c r="J29" s="29">
        <v>10</v>
      </c>
      <c r="K29" s="29">
        <v>7</v>
      </c>
      <c r="L29" s="30">
        <v>7</v>
      </c>
      <c r="M29" s="30">
        <v>7</v>
      </c>
      <c r="N29" s="30">
        <v>7</v>
      </c>
      <c r="O29" s="30">
        <v>7</v>
      </c>
      <c r="P29" s="30">
        <v>8</v>
      </c>
      <c r="Q29" s="30">
        <v>8</v>
      </c>
      <c r="R29" s="30">
        <v>10</v>
      </c>
      <c r="S29" s="30">
        <v>5</v>
      </c>
      <c r="T29" s="30"/>
      <c r="U29" s="30"/>
      <c r="V29" s="30"/>
      <c r="W29" s="30">
        <v>0</v>
      </c>
      <c r="X29" s="30">
        <v>13</v>
      </c>
      <c r="Y29" s="30">
        <v>28</v>
      </c>
      <c r="Z29" s="30">
        <v>27</v>
      </c>
      <c r="AA29" s="30">
        <v>30</v>
      </c>
      <c r="AB29" s="30"/>
      <c r="AC29" s="30"/>
      <c r="AD29" s="30"/>
      <c r="AE29" s="30"/>
      <c r="AF29" s="30"/>
      <c r="AG29" s="30"/>
      <c r="AH29" s="29"/>
      <c r="AI29" s="29"/>
      <c r="AJ29" s="29"/>
      <c r="AK29" s="29"/>
      <c r="AL29" s="30"/>
      <c r="AM29" s="29"/>
      <c r="AN29" s="29"/>
      <c r="AO29" s="29"/>
      <c r="AP29" s="29"/>
      <c r="AQ29" s="29"/>
      <c r="AR29" s="31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30"/>
      <c r="BF29" s="32">
        <f t="shared" si="5"/>
        <v>220</v>
      </c>
    </row>
    <row r="30" spans="1:58" ht="31.5" customHeight="1" thickBot="1">
      <c r="A30" s="87"/>
      <c r="B30" s="71"/>
      <c r="C30" s="73"/>
      <c r="D30" s="25" t="s">
        <v>21</v>
      </c>
      <c r="E30" s="29">
        <v>5</v>
      </c>
      <c r="F30" s="29">
        <v>4</v>
      </c>
      <c r="G30" s="29">
        <v>5</v>
      </c>
      <c r="H30" s="29">
        <v>5</v>
      </c>
      <c r="I30" s="29">
        <v>5</v>
      </c>
      <c r="J30" s="29">
        <v>5</v>
      </c>
      <c r="K30" s="29">
        <v>3.5</v>
      </c>
      <c r="L30" s="30">
        <v>3.5</v>
      </c>
      <c r="M30" s="30">
        <v>3</v>
      </c>
      <c r="N30" s="30">
        <v>2.5</v>
      </c>
      <c r="O30" s="30">
        <v>2.5</v>
      </c>
      <c r="P30" s="30">
        <v>5</v>
      </c>
      <c r="Q30" s="30">
        <v>5</v>
      </c>
      <c r="R30" s="30">
        <v>6</v>
      </c>
      <c r="S30" s="30">
        <v>4</v>
      </c>
      <c r="T30" s="30"/>
      <c r="U30" s="30"/>
      <c r="V30" s="30"/>
      <c r="W30" s="30">
        <v>0</v>
      </c>
      <c r="X30" s="30">
        <v>8</v>
      </c>
      <c r="Y30" s="30">
        <v>12</v>
      </c>
      <c r="Z30" s="30">
        <v>12</v>
      </c>
      <c r="AA30" s="30">
        <v>14</v>
      </c>
      <c r="AB30" s="30"/>
      <c r="AC30" s="30"/>
      <c r="AD30" s="30"/>
      <c r="AE30" s="30"/>
      <c r="AF30" s="30"/>
      <c r="AG30" s="30"/>
      <c r="AH30" s="29"/>
      <c r="AI30" s="29"/>
      <c r="AJ30" s="29"/>
      <c r="AK30" s="29"/>
      <c r="AL30" s="30"/>
      <c r="AM30" s="29"/>
      <c r="AN30" s="29"/>
      <c r="AO30" s="29"/>
      <c r="AP30" s="29"/>
      <c r="AQ30" s="29"/>
      <c r="AR30" s="31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30"/>
      <c r="BF30" s="32">
        <f t="shared" si="5"/>
        <v>110</v>
      </c>
    </row>
    <row r="31" spans="1:58" ht="16.5" thickBot="1">
      <c r="A31" s="87"/>
      <c r="B31" s="21" t="s">
        <v>31</v>
      </c>
      <c r="C31" s="22"/>
      <c r="D31" s="25" t="s">
        <v>20</v>
      </c>
      <c r="E31" s="29"/>
      <c r="F31" s="29" t="s">
        <v>61</v>
      </c>
      <c r="G31" s="29">
        <v>12</v>
      </c>
      <c r="H31" s="29">
        <v>12</v>
      </c>
      <c r="I31" s="29">
        <v>12</v>
      </c>
      <c r="J31" s="29">
        <v>12</v>
      </c>
      <c r="K31" s="29">
        <v>12</v>
      </c>
      <c r="L31" s="30">
        <v>12</v>
      </c>
      <c r="M31" s="30">
        <v>12</v>
      </c>
      <c r="N31" s="30">
        <v>12</v>
      </c>
      <c r="O31" s="30">
        <v>12</v>
      </c>
      <c r="P31" s="30">
        <v>12</v>
      </c>
      <c r="Q31" s="30">
        <v>12</v>
      </c>
      <c r="R31" s="30">
        <v>12</v>
      </c>
      <c r="S31" s="30">
        <v>18</v>
      </c>
      <c r="T31" s="30">
        <v>36</v>
      </c>
      <c r="U31" s="30">
        <v>36</v>
      </c>
      <c r="V31" s="30">
        <v>18</v>
      </c>
      <c r="W31" s="30">
        <v>0</v>
      </c>
      <c r="X31" s="30"/>
      <c r="Y31" s="30"/>
      <c r="Z31" s="30"/>
      <c r="AA31" s="30"/>
      <c r="AB31" s="30">
        <v>18</v>
      </c>
      <c r="AC31" s="30">
        <v>36</v>
      </c>
      <c r="AD31" s="30">
        <v>36</v>
      </c>
      <c r="AE31" s="30">
        <v>24</v>
      </c>
      <c r="AF31" s="30"/>
      <c r="AG31" s="30"/>
      <c r="AH31" s="29"/>
      <c r="AI31" s="29"/>
      <c r="AJ31" s="29"/>
      <c r="AK31" s="29"/>
      <c r="AL31" s="30"/>
      <c r="AM31" s="29"/>
      <c r="AN31" s="29"/>
      <c r="AO31" s="29"/>
      <c r="AP31" s="29"/>
      <c r="AQ31" s="29"/>
      <c r="AR31" s="31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30"/>
      <c r="BF31" s="32">
        <f t="shared" si="5"/>
        <v>366</v>
      </c>
    </row>
    <row r="32" spans="1:58" ht="16.5" thickBot="1">
      <c r="A32" s="87"/>
      <c r="B32" s="21" t="s">
        <v>32</v>
      </c>
      <c r="C32" s="22"/>
      <c r="D32" s="25" t="s">
        <v>20</v>
      </c>
      <c r="E32" s="29"/>
      <c r="F32" s="29"/>
      <c r="G32" s="29"/>
      <c r="H32" s="29"/>
      <c r="I32" s="29"/>
      <c r="J32" s="29"/>
      <c r="K32" s="29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>
        <v>0</v>
      </c>
      <c r="X32" s="30"/>
      <c r="Y32" s="30"/>
      <c r="Z32" s="30"/>
      <c r="AA32" s="30"/>
      <c r="AB32" s="30"/>
      <c r="AC32" s="30"/>
      <c r="AD32" s="30"/>
      <c r="AE32" s="30">
        <v>12</v>
      </c>
      <c r="AF32" s="30">
        <v>36</v>
      </c>
      <c r="AG32" s="30">
        <v>36</v>
      </c>
      <c r="AH32" s="29">
        <v>6</v>
      </c>
      <c r="AI32" s="29"/>
      <c r="AJ32" s="29"/>
      <c r="AK32" s="29"/>
      <c r="AL32" s="30"/>
      <c r="AM32" s="29"/>
      <c r="AN32" s="29"/>
      <c r="AO32" s="29"/>
      <c r="AP32" s="29"/>
      <c r="AQ32" s="29"/>
      <c r="AR32" s="31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30"/>
      <c r="BF32" s="32">
        <f>SUM(AE32:BE32)</f>
        <v>90</v>
      </c>
    </row>
    <row r="33" spans="1:58" ht="17.25" customHeight="1" thickBot="1">
      <c r="A33" s="87"/>
      <c r="B33" s="83" t="s">
        <v>33</v>
      </c>
      <c r="C33" s="79" t="s">
        <v>57</v>
      </c>
      <c r="D33" s="24" t="s">
        <v>20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>
        <f>W35+W37+W38</f>
        <v>0</v>
      </c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>
        <f aca="true" t="shared" si="11" ref="AH33:AN33">AH35+AH37+AH38</f>
        <v>10</v>
      </c>
      <c r="AI33" s="28">
        <f t="shared" si="11"/>
        <v>25</v>
      </c>
      <c r="AJ33" s="28">
        <f t="shared" si="11"/>
        <v>25</v>
      </c>
      <c r="AK33" s="28">
        <f t="shared" si="11"/>
        <v>34</v>
      </c>
      <c r="AL33" s="28">
        <f t="shared" si="11"/>
        <v>24</v>
      </c>
      <c r="AM33" s="28">
        <f t="shared" si="11"/>
        <v>36</v>
      </c>
      <c r="AN33" s="28">
        <f t="shared" si="11"/>
        <v>30</v>
      </c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>
        <f>SUM(AH33:BE33)</f>
        <v>184</v>
      </c>
    </row>
    <row r="34" spans="1:58" ht="17.25" customHeight="1" thickBot="1">
      <c r="A34" s="87"/>
      <c r="B34" s="84"/>
      <c r="C34" s="80"/>
      <c r="D34" s="24" t="s">
        <v>21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>
        <f>W36</f>
        <v>0</v>
      </c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>
        <f>AH36</f>
        <v>6</v>
      </c>
      <c r="AI34" s="33">
        <f>AI36</f>
        <v>12</v>
      </c>
      <c r="AJ34" s="33">
        <f>AJ36</f>
        <v>13</v>
      </c>
      <c r="AK34" s="33">
        <f>AK36</f>
        <v>16</v>
      </c>
      <c r="AL34" s="33">
        <f>AL36</f>
        <v>3</v>
      </c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28">
        <f>SUM(AH34:BE34)</f>
        <v>50</v>
      </c>
    </row>
    <row r="35" spans="1:58" s="1" customFormat="1" ht="33.75" customHeight="1" thickBot="1">
      <c r="A35" s="87"/>
      <c r="B35" s="70" t="s">
        <v>34</v>
      </c>
      <c r="C35" s="91" t="s">
        <v>58</v>
      </c>
      <c r="D35" s="26" t="s">
        <v>20</v>
      </c>
      <c r="E35" s="34"/>
      <c r="F35" s="34"/>
      <c r="G35" s="34"/>
      <c r="H35" s="34"/>
      <c r="I35" s="34"/>
      <c r="J35" s="34"/>
      <c r="K35" s="34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>
        <v>0</v>
      </c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4">
        <v>10</v>
      </c>
      <c r="AI35" s="34">
        <v>25</v>
      </c>
      <c r="AJ35" s="34">
        <v>25</v>
      </c>
      <c r="AK35" s="34">
        <v>34</v>
      </c>
      <c r="AL35" s="35">
        <v>6</v>
      </c>
      <c r="AM35" s="34"/>
      <c r="AN35" s="34"/>
      <c r="AO35" s="34"/>
      <c r="AP35" s="34"/>
      <c r="AQ35" s="34"/>
      <c r="AR35" s="36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5"/>
      <c r="BF35" s="32">
        <f>SUM(AH35:BE35)</f>
        <v>100</v>
      </c>
    </row>
    <row r="36" spans="1:58" ht="28.5" customHeight="1" thickBot="1">
      <c r="A36" s="87"/>
      <c r="B36" s="71"/>
      <c r="C36" s="92"/>
      <c r="D36" s="27" t="s">
        <v>21</v>
      </c>
      <c r="E36" s="34"/>
      <c r="F36" s="34"/>
      <c r="G36" s="34"/>
      <c r="H36" s="34"/>
      <c r="I36" s="34"/>
      <c r="J36" s="34"/>
      <c r="K36" s="34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>
        <v>0</v>
      </c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4">
        <v>6</v>
      </c>
      <c r="AI36" s="34">
        <v>12</v>
      </c>
      <c r="AJ36" s="34">
        <v>13</v>
      </c>
      <c r="AK36" s="34">
        <v>16</v>
      </c>
      <c r="AL36" s="35">
        <v>3</v>
      </c>
      <c r="AM36" s="34"/>
      <c r="AN36" s="34"/>
      <c r="AO36" s="34"/>
      <c r="AP36" s="34"/>
      <c r="AQ36" s="34"/>
      <c r="AR36" s="36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5"/>
      <c r="BF36" s="37">
        <f>SUM(AH36:BE36)</f>
        <v>50</v>
      </c>
    </row>
    <row r="37" spans="1:58" ht="16.5" thickBot="1">
      <c r="A37" s="87"/>
      <c r="B37" s="21" t="s">
        <v>35</v>
      </c>
      <c r="C37" s="22"/>
      <c r="D37" s="25" t="s">
        <v>20</v>
      </c>
      <c r="E37" s="29"/>
      <c r="F37" s="29"/>
      <c r="G37" s="29"/>
      <c r="H37" s="29"/>
      <c r="I37" s="29"/>
      <c r="J37" s="29"/>
      <c r="K37" s="29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>
        <v>0</v>
      </c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29"/>
      <c r="AI37" s="29"/>
      <c r="AJ37" s="29"/>
      <c r="AK37" s="29"/>
      <c r="AL37" s="30">
        <v>18</v>
      </c>
      <c r="AM37" s="29">
        <v>36</v>
      </c>
      <c r="AN37" s="29">
        <v>18</v>
      </c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30"/>
      <c r="BF37" s="38">
        <f>SUM(AL37:BE37)</f>
        <v>72</v>
      </c>
    </row>
    <row r="38" spans="1:58" ht="16.5" thickBot="1">
      <c r="A38" s="87"/>
      <c r="B38" s="21" t="s">
        <v>36</v>
      </c>
      <c r="C38" s="22"/>
      <c r="D38" s="25" t="s">
        <v>20</v>
      </c>
      <c r="E38" s="29"/>
      <c r="F38" s="29"/>
      <c r="G38" s="29"/>
      <c r="H38" s="29"/>
      <c r="I38" s="29"/>
      <c r="J38" s="29"/>
      <c r="K38" s="29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>
        <v>0</v>
      </c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29"/>
      <c r="AI38" s="29"/>
      <c r="AJ38" s="29"/>
      <c r="AK38" s="29"/>
      <c r="AL38" s="30"/>
      <c r="AM38" s="29"/>
      <c r="AN38" s="29">
        <v>12</v>
      </c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30"/>
      <c r="BF38" s="38">
        <v>12</v>
      </c>
    </row>
    <row r="39" spans="1:58" ht="30" customHeight="1" thickBot="1">
      <c r="A39" s="87"/>
      <c r="B39" s="83" t="s">
        <v>37</v>
      </c>
      <c r="C39" s="79" t="s">
        <v>56</v>
      </c>
      <c r="D39" s="24" t="s">
        <v>20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>
        <f>W41+W43+W45+W46</f>
        <v>0</v>
      </c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>
        <f aca="true" t="shared" si="12" ref="AO39:AU39">AO41+AO43+AO45+AO46</f>
        <v>31</v>
      </c>
      <c r="AP39" s="28">
        <f t="shared" si="12"/>
        <v>34</v>
      </c>
      <c r="AQ39" s="28">
        <f t="shared" si="12"/>
        <v>36</v>
      </c>
      <c r="AR39" s="28">
        <f t="shared" si="12"/>
        <v>30</v>
      </c>
      <c r="AS39" s="28">
        <f t="shared" si="12"/>
        <v>36</v>
      </c>
      <c r="AT39" s="28">
        <f t="shared" si="12"/>
        <v>36</v>
      </c>
      <c r="AU39" s="28">
        <f t="shared" si="12"/>
        <v>30</v>
      </c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39">
        <f aca="true" t="shared" si="13" ref="BF39:BF44">SUM(AO39:BE39)</f>
        <v>233</v>
      </c>
    </row>
    <row r="40" spans="1:58" ht="27" customHeight="1" thickBot="1">
      <c r="A40" s="87"/>
      <c r="B40" s="84"/>
      <c r="C40" s="80"/>
      <c r="D40" s="24" t="s">
        <v>21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>
        <f>W42+W44</f>
        <v>0</v>
      </c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>
        <f>AO42+AO44</f>
        <v>14</v>
      </c>
      <c r="AP40" s="28">
        <f>AP42+AP44</f>
        <v>16</v>
      </c>
      <c r="AQ40" s="28">
        <f>AQ42+AQ44</f>
        <v>14</v>
      </c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39">
        <f t="shared" si="13"/>
        <v>44</v>
      </c>
    </row>
    <row r="41" spans="1:58" ht="16.5" thickBot="1">
      <c r="A41" s="87"/>
      <c r="B41" s="70" t="s">
        <v>38</v>
      </c>
      <c r="C41" s="85" t="s">
        <v>59</v>
      </c>
      <c r="D41" s="25" t="s">
        <v>20</v>
      </c>
      <c r="E41" s="29"/>
      <c r="F41" s="29"/>
      <c r="G41" s="29"/>
      <c r="H41" s="29"/>
      <c r="I41" s="29"/>
      <c r="J41" s="29"/>
      <c r="K41" s="29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>
        <v>0</v>
      </c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29"/>
      <c r="AI41" s="29"/>
      <c r="AJ41" s="29"/>
      <c r="AK41" s="29"/>
      <c r="AL41" s="30"/>
      <c r="AM41" s="29"/>
      <c r="AN41" s="29"/>
      <c r="AO41" s="29">
        <v>20</v>
      </c>
      <c r="AP41" s="29">
        <v>20</v>
      </c>
      <c r="AQ41" s="29">
        <v>17</v>
      </c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30"/>
      <c r="BF41" s="38">
        <f t="shared" si="13"/>
        <v>57</v>
      </c>
    </row>
    <row r="42" spans="1:58" ht="16.5" thickBot="1">
      <c r="A42" s="87"/>
      <c r="B42" s="71"/>
      <c r="C42" s="86"/>
      <c r="D42" s="25" t="s">
        <v>21</v>
      </c>
      <c r="E42" s="29"/>
      <c r="F42" s="29"/>
      <c r="G42" s="29"/>
      <c r="H42" s="29"/>
      <c r="I42" s="29"/>
      <c r="J42" s="29"/>
      <c r="K42" s="29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>
        <v>0</v>
      </c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29"/>
      <c r="AI42" s="29"/>
      <c r="AJ42" s="29"/>
      <c r="AK42" s="29"/>
      <c r="AL42" s="30"/>
      <c r="AM42" s="29"/>
      <c r="AN42" s="29"/>
      <c r="AO42" s="29">
        <v>9</v>
      </c>
      <c r="AP42" s="29">
        <v>9</v>
      </c>
      <c r="AQ42" s="29">
        <v>10</v>
      </c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30"/>
      <c r="BF42" s="38">
        <f t="shared" si="13"/>
        <v>28</v>
      </c>
    </row>
    <row r="43" spans="1:58" ht="24.75" customHeight="1" thickBot="1">
      <c r="A43" s="87"/>
      <c r="B43" s="70" t="s">
        <v>39</v>
      </c>
      <c r="C43" s="72" t="s">
        <v>60</v>
      </c>
      <c r="D43" s="25" t="s">
        <v>20</v>
      </c>
      <c r="E43" s="29"/>
      <c r="F43" s="29"/>
      <c r="G43" s="29"/>
      <c r="H43" s="29"/>
      <c r="I43" s="29"/>
      <c r="J43" s="29"/>
      <c r="K43" s="29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>
        <v>0</v>
      </c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29"/>
      <c r="AI43" s="29"/>
      <c r="AJ43" s="29"/>
      <c r="AK43" s="29"/>
      <c r="AL43" s="30"/>
      <c r="AM43" s="29"/>
      <c r="AN43" s="29"/>
      <c r="AO43" s="29">
        <v>11</v>
      </c>
      <c r="AP43" s="29">
        <v>14</v>
      </c>
      <c r="AQ43" s="29">
        <v>7</v>
      </c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30"/>
      <c r="BF43" s="38">
        <f t="shared" si="13"/>
        <v>32</v>
      </c>
    </row>
    <row r="44" spans="1:58" ht="23.25" customHeight="1" thickBot="1">
      <c r="A44" s="87"/>
      <c r="B44" s="71"/>
      <c r="C44" s="73"/>
      <c r="D44" s="25" t="s">
        <v>21</v>
      </c>
      <c r="E44" s="29"/>
      <c r="F44" s="29"/>
      <c r="G44" s="29"/>
      <c r="H44" s="29"/>
      <c r="I44" s="29"/>
      <c r="J44" s="29"/>
      <c r="K44" s="29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>
        <v>0</v>
      </c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29"/>
      <c r="AI44" s="29"/>
      <c r="AJ44" s="29"/>
      <c r="AK44" s="29"/>
      <c r="AL44" s="30"/>
      <c r="AM44" s="29"/>
      <c r="AN44" s="29"/>
      <c r="AO44" s="29">
        <v>5</v>
      </c>
      <c r="AP44" s="29">
        <v>7</v>
      </c>
      <c r="AQ44" s="29">
        <v>4</v>
      </c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30"/>
      <c r="BF44" s="38">
        <f t="shared" si="13"/>
        <v>16</v>
      </c>
    </row>
    <row r="45" spans="1:58" ht="16.5" thickBot="1">
      <c r="A45" s="87"/>
      <c r="B45" s="21" t="s">
        <v>40</v>
      </c>
      <c r="C45" s="22"/>
      <c r="D45" s="25" t="s">
        <v>20</v>
      </c>
      <c r="E45" s="29"/>
      <c r="F45" s="29"/>
      <c r="G45" s="29"/>
      <c r="H45" s="29"/>
      <c r="I45" s="29"/>
      <c r="J45" s="29"/>
      <c r="K45" s="29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>
        <v>0</v>
      </c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29"/>
      <c r="AI45" s="29"/>
      <c r="AJ45" s="29"/>
      <c r="AK45" s="29"/>
      <c r="AL45" s="30"/>
      <c r="AM45" s="29"/>
      <c r="AN45" s="29"/>
      <c r="AO45" s="29"/>
      <c r="AP45" s="29"/>
      <c r="AQ45" s="29">
        <v>12</v>
      </c>
      <c r="AR45" s="29">
        <v>30</v>
      </c>
      <c r="AS45" s="29">
        <v>36</v>
      </c>
      <c r="AT45" s="29">
        <v>36</v>
      </c>
      <c r="AU45" s="29">
        <v>6</v>
      </c>
      <c r="AV45" s="29"/>
      <c r="AW45" s="29"/>
      <c r="AX45" s="29"/>
      <c r="AY45" s="29"/>
      <c r="AZ45" s="29"/>
      <c r="BA45" s="29"/>
      <c r="BB45" s="29"/>
      <c r="BC45" s="29"/>
      <c r="BD45" s="29"/>
      <c r="BE45" s="30"/>
      <c r="BF45" s="38">
        <v>120</v>
      </c>
    </row>
    <row r="46" spans="1:58" ht="16.5" thickBot="1">
      <c r="A46" s="87"/>
      <c r="B46" s="21" t="s">
        <v>41</v>
      </c>
      <c r="C46" s="22"/>
      <c r="D46" s="25" t="s">
        <v>20</v>
      </c>
      <c r="E46" s="29"/>
      <c r="F46" s="29"/>
      <c r="G46" s="29"/>
      <c r="H46" s="29"/>
      <c r="I46" s="29"/>
      <c r="J46" s="29"/>
      <c r="K46" s="29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>
        <v>0</v>
      </c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29"/>
      <c r="AI46" s="29"/>
      <c r="AJ46" s="29"/>
      <c r="AK46" s="29"/>
      <c r="AL46" s="30"/>
      <c r="AM46" s="29"/>
      <c r="AN46" s="29"/>
      <c r="AO46" s="29"/>
      <c r="AP46" s="29"/>
      <c r="AQ46" s="29"/>
      <c r="AR46" s="29"/>
      <c r="AS46" s="29"/>
      <c r="AT46" s="29"/>
      <c r="AU46" s="29">
        <v>24</v>
      </c>
      <c r="AV46" s="29"/>
      <c r="AW46" s="29"/>
      <c r="AX46" s="29"/>
      <c r="AY46" s="29"/>
      <c r="AZ46" s="29"/>
      <c r="BA46" s="29"/>
      <c r="BB46" s="29"/>
      <c r="BC46" s="29"/>
      <c r="BD46" s="29"/>
      <c r="BE46" s="30"/>
      <c r="BF46" s="38">
        <v>24</v>
      </c>
    </row>
    <row r="47" spans="1:58" ht="16.5" thickBot="1">
      <c r="A47" s="87"/>
      <c r="B47" s="77" t="s">
        <v>42</v>
      </c>
      <c r="C47" s="79" t="s">
        <v>43</v>
      </c>
      <c r="D47" s="24" t="s">
        <v>20</v>
      </c>
      <c r="E47" s="28"/>
      <c r="F47" s="28">
        <v>2</v>
      </c>
      <c r="G47" s="28">
        <v>2</v>
      </c>
      <c r="H47" s="28">
        <v>2</v>
      </c>
      <c r="I47" s="28">
        <v>2</v>
      </c>
      <c r="J47" s="28">
        <v>2</v>
      </c>
      <c r="K47" s="28">
        <v>2</v>
      </c>
      <c r="L47" s="40">
        <v>2</v>
      </c>
      <c r="M47" s="40">
        <v>2</v>
      </c>
      <c r="N47" s="40">
        <v>2</v>
      </c>
      <c r="O47" s="40">
        <v>2</v>
      </c>
      <c r="P47" s="40">
        <v>2</v>
      </c>
      <c r="Q47" s="40">
        <v>2</v>
      </c>
      <c r="R47" s="40"/>
      <c r="S47" s="40"/>
      <c r="T47" s="40"/>
      <c r="U47" s="40"/>
      <c r="V47" s="40"/>
      <c r="W47" s="40">
        <v>0</v>
      </c>
      <c r="X47" s="40"/>
      <c r="Y47" s="40">
        <v>2</v>
      </c>
      <c r="Z47" s="40">
        <v>2</v>
      </c>
      <c r="AA47" s="40">
        <v>2</v>
      </c>
      <c r="AB47" s="40"/>
      <c r="AC47" s="40"/>
      <c r="AD47" s="40"/>
      <c r="AE47" s="40"/>
      <c r="AF47" s="40"/>
      <c r="AG47" s="40"/>
      <c r="AH47" s="28"/>
      <c r="AI47" s="28">
        <v>2</v>
      </c>
      <c r="AJ47" s="28">
        <v>2</v>
      </c>
      <c r="AK47" s="28">
        <v>2</v>
      </c>
      <c r="AL47" s="40"/>
      <c r="AM47" s="28"/>
      <c r="AN47" s="28"/>
      <c r="AO47" s="28">
        <v>2</v>
      </c>
      <c r="AP47" s="28">
        <v>2</v>
      </c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40"/>
      <c r="BF47" s="39">
        <f>SUM(F47:BE47)</f>
        <v>40</v>
      </c>
    </row>
    <row r="48" spans="1:58" ht="16.5" thickBot="1">
      <c r="A48" s="87"/>
      <c r="B48" s="78"/>
      <c r="C48" s="80"/>
      <c r="D48" s="24" t="s">
        <v>21</v>
      </c>
      <c r="E48" s="33"/>
      <c r="F48" s="33">
        <v>2</v>
      </c>
      <c r="G48" s="33">
        <v>2</v>
      </c>
      <c r="H48" s="33">
        <v>2</v>
      </c>
      <c r="I48" s="33">
        <v>2</v>
      </c>
      <c r="J48" s="33">
        <v>2</v>
      </c>
      <c r="K48" s="33">
        <v>2</v>
      </c>
      <c r="L48" s="41">
        <v>2</v>
      </c>
      <c r="M48" s="41">
        <v>2</v>
      </c>
      <c r="N48" s="41">
        <v>2</v>
      </c>
      <c r="O48" s="41">
        <v>2</v>
      </c>
      <c r="P48" s="41">
        <v>2</v>
      </c>
      <c r="Q48" s="41">
        <v>2</v>
      </c>
      <c r="R48" s="41"/>
      <c r="S48" s="41"/>
      <c r="T48" s="41"/>
      <c r="U48" s="41"/>
      <c r="V48" s="41"/>
      <c r="W48" s="41">
        <v>0</v>
      </c>
      <c r="X48" s="41"/>
      <c r="Y48" s="41">
        <v>2</v>
      </c>
      <c r="Z48" s="41">
        <v>2</v>
      </c>
      <c r="AA48" s="41">
        <v>2</v>
      </c>
      <c r="AB48" s="41"/>
      <c r="AC48" s="41"/>
      <c r="AD48" s="41"/>
      <c r="AE48" s="41"/>
      <c r="AF48" s="41"/>
      <c r="AG48" s="41"/>
      <c r="AH48" s="33"/>
      <c r="AI48" s="33">
        <v>2</v>
      </c>
      <c r="AJ48" s="33">
        <v>2</v>
      </c>
      <c r="AK48" s="33">
        <v>2</v>
      </c>
      <c r="AL48" s="41"/>
      <c r="AM48" s="33"/>
      <c r="AN48" s="33"/>
      <c r="AO48" s="33">
        <v>2</v>
      </c>
      <c r="AP48" s="33">
        <v>2</v>
      </c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41"/>
      <c r="BF48" s="39">
        <v>40</v>
      </c>
    </row>
    <row r="49" spans="1:58" ht="21.75" customHeight="1" thickBot="1">
      <c r="A49" s="87"/>
      <c r="B49" s="81" t="s">
        <v>48</v>
      </c>
      <c r="C49" s="82"/>
      <c r="D49" s="82"/>
      <c r="E49" s="39">
        <f aca="true" t="shared" si="14" ref="E49:AU49">E47+E23+E13</f>
        <v>18</v>
      </c>
      <c r="F49" s="39">
        <f t="shared" si="14"/>
        <v>36</v>
      </c>
      <c r="G49" s="39">
        <f t="shared" si="14"/>
        <v>36</v>
      </c>
      <c r="H49" s="39">
        <f t="shared" si="14"/>
        <v>36</v>
      </c>
      <c r="I49" s="39">
        <f t="shared" si="14"/>
        <v>36</v>
      </c>
      <c r="J49" s="39">
        <f t="shared" si="14"/>
        <v>36</v>
      </c>
      <c r="K49" s="39">
        <f t="shared" si="14"/>
        <v>36</v>
      </c>
      <c r="L49" s="39">
        <f t="shared" si="14"/>
        <v>36</v>
      </c>
      <c r="M49" s="39">
        <f t="shared" si="14"/>
        <v>36</v>
      </c>
      <c r="N49" s="39">
        <f t="shared" si="14"/>
        <v>36</v>
      </c>
      <c r="O49" s="39">
        <f t="shared" si="14"/>
        <v>36</v>
      </c>
      <c r="P49" s="39">
        <f t="shared" si="14"/>
        <v>36</v>
      </c>
      <c r="Q49" s="39">
        <f t="shared" si="14"/>
        <v>36</v>
      </c>
      <c r="R49" s="39">
        <f t="shared" si="14"/>
        <v>36</v>
      </c>
      <c r="S49" s="39">
        <f t="shared" si="14"/>
        <v>36</v>
      </c>
      <c r="T49" s="39">
        <f t="shared" si="14"/>
        <v>36</v>
      </c>
      <c r="U49" s="39">
        <f t="shared" si="14"/>
        <v>36</v>
      </c>
      <c r="V49" s="39">
        <f t="shared" si="14"/>
        <v>18</v>
      </c>
      <c r="W49" s="39">
        <f t="shared" si="14"/>
        <v>0</v>
      </c>
      <c r="X49" s="39">
        <f t="shared" si="14"/>
        <v>18</v>
      </c>
      <c r="Y49" s="39">
        <f t="shared" si="14"/>
        <v>36</v>
      </c>
      <c r="Z49" s="39">
        <f t="shared" si="14"/>
        <v>36</v>
      </c>
      <c r="AA49" s="39">
        <f t="shared" si="14"/>
        <v>36</v>
      </c>
      <c r="AB49" s="39">
        <f t="shared" si="14"/>
        <v>24</v>
      </c>
      <c r="AC49" s="39">
        <f t="shared" si="14"/>
        <v>36</v>
      </c>
      <c r="AD49" s="39">
        <f t="shared" si="14"/>
        <v>36</v>
      </c>
      <c r="AE49" s="39">
        <f t="shared" si="14"/>
        <v>36</v>
      </c>
      <c r="AF49" s="39">
        <f t="shared" si="14"/>
        <v>36</v>
      </c>
      <c r="AG49" s="39">
        <f t="shared" si="14"/>
        <v>36</v>
      </c>
      <c r="AH49" s="39">
        <f t="shared" si="14"/>
        <v>24</v>
      </c>
      <c r="AI49" s="39">
        <f t="shared" si="14"/>
        <v>36</v>
      </c>
      <c r="AJ49" s="39">
        <f t="shared" si="14"/>
        <v>36</v>
      </c>
      <c r="AK49" s="39">
        <f t="shared" si="14"/>
        <v>36</v>
      </c>
      <c r="AL49" s="39">
        <f t="shared" si="14"/>
        <v>24</v>
      </c>
      <c r="AM49" s="39">
        <f t="shared" si="14"/>
        <v>36</v>
      </c>
      <c r="AN49" s="39">
        <f t="shared" si="14"/>
        <v>30</v>
      </c>
      <c r="AO49" s="39">
        <f t="shared" si="14"/>
        <v>36</v>
      </c>
      <c r="AP49" s="39">
        <f t="shared" si="14"/>
        <v>36</v>
      </c>
      <c r="AQ49" s="39">
        <f t="shared" si="14"/>
        <v>36</v>
      </c>
      <c r="AR49" s="39">
        <f t="shared" si="14"/>
        <v>30</v>
      </c>
      <c r="AS49" s="39">
        <f t="shared" si="14"/>
        <v>36</v>
      </c>
      <c r="AT49" s="39">
        <f t="shared" si="14"/>
        <v>36</v>
      </c>
      <c r="AU49" s="39">
        <f t="shared" si="14"/>
        <v>30</v>
      </c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>
        <f>SUM(E49:BE49)</f>
        <v>1404</v>
      </c>
    </row>
    <row r="50" spans="1:58" ht="19.5" customHeight="1" thickBot="1">
      <c r="A50" s="87"/>
      <c r="B50" s="74" t="s">
        <v>44</v>
      </c>
      <c r="C50" s="75"/>
      <c r="D50" s="76"/>
      <c r="E50" s="28">
        <f aca="true" t="shared" si="15" ref="E50:S50">E48+E24+E14</f>
        <v>10</v>
      </c>
      <c r="F50" s="28">
        <f t="shared" si="15"/>
        <v>18</v>
      </c>
      <c r="G50" s="28">
        <f t="shared" si="15"/>
        <v>14</v>
      </c>
      <c r="H50" s="28">
        <f t="shared" si="15"/>
        <v>14</v>
      </c>
      <c r="I50" s="28">
        <f t="shared" si="15"/>
        <v>14</v>
      </c>
      <c r="J50" s="28">
        <f t="shared" si="15"/>
        <v>13</v>
      </c>
      <c r="K50" s="28">
        <f t="shared" si="15"/>
        <v>13</v>
      </c>
      <c r="L50" s="28">
        <f t="shared" si="15"/>
        <v>12.5</v>
      </c>
      <c r="M50" s="28">
        <f t="shared" si="15"/>
        <v>12.5</v>
      </c>
      <c r="N50" s="28">
        <f t="shared" si="15"/>
        <v>12</v>
      </c>
      <c r="O50" s="28">
        <f t="shared" si="15"/>
        <v>12</v>
      </c>
      <c r="P50" s="28">
        <f t="shared" si="15"/>
        <v>14</v>
      </c>
      <c r="Q50" s="28">
        <f t="shared" si="15"/>
        <v>14</v>
      </c>
      <c r="R50" s="28">
        <f t="shared" si="15"/>
        <v>13</v>
      </c>
      <c r="S50" s="28">
        <f t="shared" si="15"/>
        <v>10.5</v>
      </c>
      <c r="T50" s="28"/>
      <c r="U50" s="28"/>
      <c r="V50" s="28"/>
      <c r="W50" s="28">
        <f aca="true" t="shared" si="16" ref="W50:AB50">W48+W24+W14</f>
        <v>0</v>
      </c>
      <c r="X50" s="28">
        <f t="shared" si="16"/>
        <v>10.5</v>
      </c>
      <c r="Y50" s="28">
        <f t="shared" si="16"/>
        <v>17.5</v>
      </c>
      <c r="Z50" s="28">
        <f t="shared" si="16"/>
        <v>18</v>
      </c>
      <c r="AA50" s="28">
        <f t="shared" si="16"/>
        <v>18</v>
      </c>
      <c r="AB50" s="28">
        <f t="shared" si="16"/>
        <v>3</v>
      </c>
      <c r="AC50" s="28"/>
      <c r="AD50" s="28"/>
      <c r="AE50" s="28"/>
      <c r="AF50" s="28"/>
      <c r="AG50" s="28"/>
      <c r="AH50" s="28">
        <f>AH48+AH24+AH14</f>
        <v>8.5</v>
      </c>
      <c r="AI50" s="28">
        <f>AI48+AI24+AI14</f>
        <v>18</v>
      </c>
      <c r="AJ50" s="28">
        <f>AJ48+AJ24+AJ14</f>
        <v>18</v>
      </c>
      <c r="AK50" s="28">
        <f>AK48+AK24+AK14</f>
        <v>18</v>
      </c>
      <c r="AL50" s="28">
        <f>AL48+AL24+AL14</f>
        <v>3</v>
      </c>
      <c r="AM50" s="28"/>
      <c r="AN50" s="28"/>
      <c r="AO50" s="28">
        <f>AO48+AO24+AO14</f>
        <v>18</v>
      </c>
      <c r="AP50" s="28">
        <f>AP48+AP24+AP14</f>
        <v>18</v>
      </c>
      <c r="AQ50" s="28">
        <f>AQ48+AQ24+AQ14</f>
        <v>14</v>
      </c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39">
        <f>SUM(E50:BE50)</f>
        <v>379</v>
      </c>
    </row>
    <row r="51" spans="1:58" ht="16.5" thickBot="1">
      <c r="A51" s="88"/>
      <c r="B51" s="74" t="s">
        <v>45</v>
      </c>
      <c r="C51" s="75"/>
      <c r="D51" s="76"/>
      <c r="E51" s="28">
        <f>E49+E50</f>
        <v>28</v>
      </c>
      <c r="F51" s="28">
        <f aca="true" t="shared" si="17" ref="F51:AU51">F49+F50</f>
        <v>54</v>
      </c>
      <c r="G51" s="28">
        <f t="shared" si="17"/>
        <v>50</v>
      </c>
      <c r="H51" s="28">
        <f t="shared" si="17"/>
        <v>50</v>
      </c>
      <c r="I51" s="28">
        <f t="shared" si="17"/>
        <v>50</v>
      </c>
      <c r="J51" s="28">
        <f t="shared" si="17"/>
        <v>49</v>
      </c>
      <c r="K51" s="28">
        <f t="shared" si="17"/>
        <v>49</v>
      </c>
      <c r="L51" s="28">
        <f t="shared" si="17"/>
        <v>48.5</v>
      </c>
      <c r="M51" s="28">
        <f t="shared" si="17"/>
        <v>48.5</v>
      </c>
      <c r="N51" s="28">
        <f t="shared" si="17"/>
        <v>48</v>
      </c>
      <c r="O51" s="28">
        <f t="shared" si="17"/>
        <v>48</v>
      </c>
      <c r="P51" s="28">
        <f t="shared" si="17"/>
        <v>50</v>
      </c>
      <c r="Q51" s="28">
        <f t="shared" si="17"/>
        <v>50</v>
      </c>
      <c r="R51" s="28">
        <f t="shared" si="17"/>
        <v>49</v>
      </c>
      <c r="S51" s="28">
        <f t="shared" si="17"/>
        <v>46.5</v>
      </c>
      <c r="T51" s="28">
        <f t="shared" si="17"/>
        <v>36</v>
      </c>
      <c r="U51" s="28">
        <f t="shared" si="17"/>
        <v>36</v>
      </c>
      <c r="V51" s="28">
        <f t="shared" si="17"/>
        <v>18</v>
      </c>
      <c r="W51" s="28">
        <f t="shared" si="17"/>
        <v>0</v>
      </c>
      <c r="X51" s="28">
        <f t="shared" si="17"/>
        <v>28.5</v>
      </c>
      <c r="Y51" s="28">
        <f t="shared" si="17"/>
        <v>53.5</v>
      </c>
      <c r="Z51" s="28">
        <f t="shared" si="17"/>
        <v>54</v>
      </c>
      <c r="AA51" s="28">
        <f t="shared" si="17"/>
        <v>54</v>
      </c>
      <c r="AB51" s="28">
        <f t="shared" si="17"/>
        <v>27</v>
      </c>
      <c r="AC51" s="28">
        <f t="shared" si="17"/>
        <v>36</v>
      </c>
      <c r="AD51" s="28">
        <f t="shared" si="17"/>
        <v>36</v>
      </c>
      <c r="AE51" s="28">
        <f t="shared" si="17"/>
        <v>36</v>
      </c>
      <c r="AF51" s="28">
        <f t="shared" si="17"/>
        <v>36</v>
      </c>
      <c r="AG51" s="28">
        <f t="shared" si="17"/>
        <v>36</v>
      </c>
      <c r="AH51" s="28">
        <f t="shared" si="17"/>
        <v>32.5</v>
      </c>
      <c r="AI51" s="28">
        <f t="shared" si="17"/>
        <v>54</v>
      </c>
      <c r="AJ51" s="28">
        <f t="shared" si="17"/>
        <v>54</v>
      </c>
      <c r="AK51" s="28">
        <f t="shared" si="17"/>
        <v>54</v>
      </c>
      <c r="AL51" s="28">
        <f t="shared" si="17"/>
        <v>27</v>
      </c>
      <c r="AM51" s="28">
        <f t="shared" si="17"/>
        <v>36</v>
      </c>
      <c r="AN51" s="28">
        <f t="shared" si="17"/>
        <v>30</v>
      </c>
      <c r="AO51" s="28">
        <f t="shared" si="17"/>
        <v>54</v>
      </c>
      <c r="AP51" s="28">
        <f t="shared" si="17"/>
        <v>54</v>
      </c>
      <c r="AQ51" s="28">
        <f t="shared" si="17"/>
        <v>50</v>
      </c>
      <c r="AR51" s="28">
        <f t="shared" si="17"/>
        <v>30</v>
      </c>
      <c r="AS51" s="28">
        <f t="shared" si="17"/>
        <v>36</v>
      </c>
      <c r="AT51" s="28">
        <f t="shared" si="17"/>
        <v>36</v>
      </c>
      <c r="AU51" s="28">
        <f t="shared" si="17"/>
        <v>30</v>
      </c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39">
        <f>SUM(E51:BE51)</f>
        <v>1783</v>
      </c>
    </row>
    <row r="54" ht="12.75">
      <c r="A54" s="2"/>
    </row>
  </sheetData>
  <sheetProtection/>
  <mergeCells count="52">
    <mergeCell ref="A13:A51"/>
    <mergeCell ref="B13:B14"/>
    <mergeCell ref="C13:C14"/>
    <mergeCell ref="B15:B16"/>
    <mergeCell ref="C15:C16"/>
    <mergeCell ref="B17:B18"/>
    <mergeCell ref="C17:C18"/>
    <mergeCell ref="B19:B20"/>
    <mergeCell ref="B35:B36"/>
    <mergeCell ref="C35:C36"/>
    <mergeCell ref="B25:B26"/>
    <mergeCell ref="C25:C26"/>
    <mergeCell ref="B27:B28"/>
    <mergeCell ref="C27:C28"/>
    <mergeCell ref="C19:C20"/>
    <mergeCell ref="B21:B22"/>
    <mergeCell ref="C21:C22"/>
    <mergeCell ref="B23:B24"/>
    <mergeCell ref="C23:C24"/>
    <mergeCell ref="B39:B40"/>
    <mergeCell ref="C39:C40"/>
    <mergeCell ref="B41:B42"/>
    <mergeCell ref="C41:C42"/>
    <mergeCell ref="B29:B30"/>
    <mergeCell ref="C29:C30"/>
    <mergeCell ref="B33:B34"/>
    <mergeCell ref="C33:C34"/>
    <mergeCell ref="B43:B44"/>
    <mergeCell ref="C43:C44"/>
    <mergeCell ref="B50:D50"/>
    <mergeCell ref="B51:D51"/>
    <mergeCell ref="B47:B48"/>
    <mergeCell ref="C47:C48"/>
    <mergeCell ref="B49:D49"/>
    <mergeCell ref="D8:D12"/>
    <mergeCell ref="A8:A12"/>
    <mergeCell ref="B8:B12"/>
    <mergeCell ref="C8:C12"/>
    <mergeCell ref="E11:BF11"/>
    <mergeCell ref="O8:Q8"/>
    <mergeCell ref="AB8:AD8"/>
    <mergeCell ref="E9:BF9"/>
    <mergeCell ref="BB8:BE8"/>
    <mergeCell ref="AF8:AI8"/>
    <mergeCell ref="AK8:AM8"/>
    <mergeCell ref="AS8:AV8"/>
    <mergeCell ref="AX8:AZ8"/>
    <mergeCell ref="F8:I8"/>
    <mergeCell ref="K8:M8"/>
    <mergeCell ref="S8:V8"/>
    <mergeCell ref="X8:Z8"/>
    <mergeCell ref="AO8:AQ8"/>
  </mergeCells>
  <hyperlinks>
    <hyperlink ref="A54" location="_ftnref1" display="_ftnref1"/>
  </hyperlinks>
  <printOptions/>
  <pageMargins left="0.27" right="0.21" top="0.68" bottom="0.39" header="0.5" footer="0.28"/>
  <pageSetup fitToWidth="2" fitToHeight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ElenaRom</dc:creator>
  <cp:keywords/>
  <dc:description/>
  <cp:lastModifiedBy>programmist</cp:lastModifiedBy>
  <cp:lastPrinted>2011-10-27T07:06:16Z</cp:lastPrinted>
  <dcterms:created xsi:type="dcterms:W3CDTF">2011-10-01T05:02:53Z</dcterms:created>
  <dcterms:modified xsi:type="dcterms:W3CDTF">2014-03-14T10:26:01Z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